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ngubic\AppData\Local\Microsoft\Windows\INetCache\Content.Outlook\NC25K836\"/>
    </mc:Choice>
  </mc:AlternateContent>
  <xr:revisionPtr revIDLastSave="0" documentId="13_ncr:1_{5F8C26E2-1C93-4C26-A380-D36B0BC9E9E7}" xr6:coauthVersionLast="36" xr6:coauthVersionMax="36" xr10:uidLastSave="{00000000-0000-0000-0000-000000000000}"/>
  <bookViews>
    <workbookView xWindow="0" yWindow="0" windowWidth="21135" windowHeight="11145" xr2:uid="{00000000-000D-0000-FFFF-FFFF00000000}"/>
  </bookViews>
  <sheets>
    <sheet name="020IPU POSEBNI DIO 2024-26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E10" i="4"/>
  <c r="F10" i="4"/>
  <c r="G10" i="4"/>
  <c r="C10" i="4"/>
  <c r="H56" i="4"/>
  <c r="H57" i="4"/>
  <c r="H58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G62" i="4"/>
  <c r="G61" i="4" s="1"/>
  <c r="G60" i="4" s="1"/>
  <c r="G59" i="4" s="1"/>
  <c r="F62" i="4"/>
  <c r="F61" i="4" s="1"/>
  <c r="F60" i="4" s="1"/>
  <c r="F59" i="4" s="1"/>
  <c r="E62" i="4"/>
  <c r="E61" i="4" s="1"/>
  <c r="E60" i="4" s="1"/>
  <c r="E59" i="4" s="1"/>
  <c r="D62" i="4"/>
  <c r="D61" i="4" s="1"/>
  <c r="C62" i="4"/>
  <c r="C61" i="4" s="1"/>
  <c r="C60" i="4" s="1"/>
  <c r="C59" i="4" s="1"/>
  <c r="D60" i="4" l="1"/>
  <c r="D59" i="4" s="1"/>
  <c r="H15" i="4" l="1"/>
  <c r="H16" i="4"/>
  <c r="H26" i="4"/>
  <c r="H27" i="4"/>
  <c r="H29" i="4"/>
  <c r="H31" i="4"/>
  <c r="H32" i="4"/>
  <c r="H35" i="4"/>
  <c r="H36" i="4"/>
  <c r="H37" i="4"/>
  <c r="H39" i="4"/>
  <c r="H42" i="4"/>
  <c r="D14" i="4" l="1"/>
  <c r="E14" i="4"/>
  <c r="H14" i="4" s="1"/>
  <c r="F14" i="4"/>
  <c r="G14" i="4"/>
  <c r="D38" i="4"/>
  <c r="E38" i="4"/>
  <c r="F38" i="4"/>
  <c r="G38" i="4"/>
  <c r="C38" i="4"/>
  <c r="D46" i="4"/>
  <c r="D45" i="4" s="1"/>
  <c r="D44" i="4" s="1"/>
  <c r="D43" i="4" s="1"/>
  <c r="E46" i="4"/>
  <c r="F46" i="4"/>
  <c r="G46" i="4"/>
  <c r="C46" i="4"/>
  <c r="D50" i="4"/>
  <c r="E50" i="4"/>
  <c r="F50" i="4"/>
  <c r="G50" i="4"/>
  <c r="C50" i="4"/>
  <c r="D56" i="4"/>
  <c r="D55" i="4" s="1"/>
  <c r="D54" i="4" s="1"/>
  <c r="D53" i="4" s="1"/>
  <c r="E56" i="4"/>
  <c r="F56" i="4"/>
  <c r="F55" i="4" s="1"/>
  <c r="F54" i="4" s="1"/>
  <c r="F53" i="4" s="1"/>
  <c r="G56" i="4"/>
  <c r="G55" i="4" s="1"/>
  <c r="G54" i="4" s="1"/>
  <c r="G53" i="4" s="1"/>
  <c r="C56" i="4"/>
  <c r="C55" i="4" s="1"/>
  <c r="C54" i="4" s="1"/>
  <c r="C53" i="4" s="1"/>
  <c r="H38" i="4" l="1"/>
  <c r="E45" i="4"/>
  <c r="C45" i="4"/>
  <c r="C44" i="4" s="1"/>
  <c r="C43" i="4" s="1"/>
  <c r="E55" i="4"/>
  <c r="G45" i="4"/>
  <c r="G44" i="4" s="1"/>
  <c r="G43" i="4" s="1"/>
  <c r="F45" i="4"/>
  <c r="F44" i="4" s="1"/>
  <c r="F43" i="4" s="1"/>
  <c r="E25" i="4"/>
  <c r="F25" i="4"/>
  <c r="F24" i="4" s="1"/>
  <c r="G25" i="4"/>
  <c r="C25" i="4"/>
  <c r="E30" i="4"/>
  <c r="F30" i="4"/>
  <c r="G30" i="4"/>
  <c r="C30" i="4"/>
  <c r="E34" i="4"/>
  <c r="F34" i="4"/>
  <c r="F33" i="4" s="1"/>
  <c r="G34" i="4"/>
  <c r="G33" i="4" s="1"/>
  <c r="C34" i="4"/>
  <c r="D41" i="4"/>
  <c r="D40" i="4" s="1"/>
  <c r="E41" i="4"/>
  <c r="F41" i="4"/>
  <c r="F40" i="4" s="1"/>
  <c r="G41" i="4"/>
  <c r="G40" i="4" s="1"/>
  <c r="C41" i="4"/>
  <c r="C40" i="4" s="1"/>
  <c r="E33" i="4"/>
  <c r="E54" i="4" l="1"/>
  <c r="E24" i="4"/>
  <c r="E44" i="4"/>
  <c r="F23" i="4"/>
  <c r="F22" i="4" s="1"/>
  <c r="E40" i="4"/>
  <c r="H40" i="4" s="1"/>
  <c r="H41" i="4"/>
  <c r="G24" i="4"/>
  <c r="G23" i="4" s="1"/>
  <c r="G22" i="4" s="1"/>
  <c r="C33" i="4"/>
  <c r="C24" i="4"/>
  <c r="E43" i="4" l="1"/>
  <c r="E23" i="4"/>
  <c r="E53" i="4"/>
  <c r="C23" i="4"/>
  <c r="C22" i="4" s="1"/>
  <c r="D19" i="4"/>
  <c r="D13" i="4" s="1"/>
  <c r="D12" i="4" s="1"/>
  <c r="D11" i="4" s="1"/>
  <c r="E19" i="4"/>
  <c r="E13" i="4" s="1"/>
  <c r="F19" i="4"/>
  <c r="F13" i="4" s="1"/>
  <c r="F12" i="4" s="1"/>
  <c r="F11" i="4" s="1"/>
  <c r="F9" i="4" s="1"/>
  <c r="F8" i="4" s="1"/>
  <c r="G19" i="4"/>
  <c r="G13" i="4" s="1"/>
  <c r="G12" i="4" s="1"/>
  <c r="G11" i="4" s="1"/>
  <c r="G9" i="4" s="1"/>
  <c r="G8" i="4" s="1"/>
  <c r="C14" i="4"/>
  <c r="C13" i="4" s="1"/>
  <c r="C12" i="4" s="1"/>
  <c r="C11" i="4" s="1"/>
  <c r="C19" i="4"/>
  <c r="E22" i="4" l="1"/>
  <c r="H13" i="4"/>
  <c r="E12" i="4"/>
  <c r="C9" i="4"/>
  <c r="C8" i="4" s="1"/>
  <c r="D30" i="4"/>
  <c r="H30" i="4" s="1"/>
  <c r="D34" i="4"/>
  <c r="H34" i="4" s="1"/>
  <c r="D25" i="4"/>
  <c r="H25" i="4" s="1"/>
  <c r="H12" i="4" l="1"/>
  <c r="E11" i="4"/>
  <c r="D24" i="4"/>
  <c r="D33" i="4"/>
  <c r="H33" i="4" s="1"/>
  <c r="H11" i="4" l="1"/>
  <c r="D23" i="4"/>
  <c r="H24" i="4"/>
  <c r="D22" i="4" l="1"/>
  <c r="H23" i="4"/>
  <c r="E9" i="4"/>
  <c r="E8" i="4" l="1"/>
  <c r="H22" i="4"/>
  <c r="D9" i="4" l="1"/>
  <c r="H10" i="4"/>
  <c r="D8" i="4" l="1"/>
  <c r="H8" i="4" s="1"/>
  <c r="H9" i="4"/>
</calcChain>
</file>

<file path=xl/sharedStrings.xml><?xml version="1.0" encoding="utf-8"?>
<sst xmlns="http://schemas.openxmlformats.org/spreadsheetml/2006/main" count="122" uniqueCount="52">
  <si>
    <t>080</t>
  </si>
  <si>
    <t>MINISTARSTVO ZNANOSTI I OBRAZOVANJA</t>
  </si>
  <si>
    <t>3</t>
  </si>
  <si>
    <t>Rashodi poslovanja</t>
  </si>
  <si>
    <t>32</t>
  </si>
  <si>
    <t>Materijalni rashodi</t>
  </si>
  <si>
    <t>31</t>
  </si>
  <si>
    <t>Rashodi za zaposlene</t>
  </si>
  <si>
    <t>34</t>
  </si>
  <si>
    <t>Financijski rashodi</t>
  </si>
  <si>
    <t>37</t>
  </si>
  <si>
    <t>Naknade građanima i kućanstvima na temelju osiguranja i druge naknade</t>
  </si>
  <si>
    <t>4</t>
  </si>
  <si>
    <t>Rashodi za nabavu nefinancijske imovine</t>
  </si>
  <si>
    <t>42</t>
  </si>
  <si>
    <t>Rashodi za nabavu proizvedene dugotrajne imovine</t>
  </si>
  <si>
    <t>0150</t>
  </si>
  <si>
    <t>Istraživanje i razvoj: Opće javne usluge</t>
  </si>
  <si>
    <t>41</t>
  </si>
  <si>
    <t>Rashodi za nabavu neproizvedene dugotrajne imovine</t>
  </si>
  <si>
    <t>PRAVOMOĆNE SUDSKE PRESUDE</t>
  </si>
  <si>
    <t>3801</t>
  </si>
  <si>
    <t>ULAGANJE U ZNANSTVENO ISTRAŽIVAČKU DJELATNOST</t>
  </si>
  <si>
    <t>08008</t>
  </si>
  <si>
    <t>Javni instituti u Republici Hrvatskoj</t>
  </si>
  <si>
    <t>A622120</t>
  </si>
  <si>
    <t>PROGRAMSKO FINANCIRANJE JAVNIH ZNANSTVENIH INSTITUTA</t>
  </si>
  <si>
    <t>II. POSEBNI DIO</t>
  </si>
  <si>
    <t>Projekcija 
za 2025.</t>
  </si>
  <si>
    <t>U EUR</t>
  </si>
  <si>
    <t>11</t>
  </si>
  <si>
    <t>Opći prihodi i primici</t>
  </si>
  <si>
    <t>52</t>
  </si>
  <si>
    <t>Ostale pomoći</t>
  </si>
  <si>
    <t>Vlastiti prihodi</t>
  </si>
  <si>
    <t>Donacije</t>
  </si>
  <si>
    <t xml:space="preserve"> </t>
  </si>
  <si>
    <t>IZVRŠENJE 2022</t>
  </si>
  <si>
    <t>Tekući plan 
2023.</t>
  </si>
  <si>
    <t>Plan za 2024.</t>
  </si>
  <si>
    <t>Projekcija 
za 2026.</t>
  </si>
  <si>
    <t>A111111</t>
  </si>
  <si>
    <t>A222222</t>
  </si>
  <si>
    <t xml:space="preserve"> INSTITUT ZA POVIJEST UMJETNOSTI</t>
  </si>
  <si>
    <t>Indeks 24./23.</t>
  </si>
  <si>
    <t>PROGRAMSKO FINANCIRANJE JAVNIH INSTITUTA</t>
  </si>
  <si>
    <t>PROGRAMSKO FINANCIRANJE JAVNIH INSTITUTA – IZ EVIDENCIJSKIH PRIHODA</t>
  </si>
  <si>
    <t>A622137</t>
  </si>
  <si>
    <t>A622152</t>
  </si>
  <si>
    <t>PROGRAMSKO FINANCIRANJE JAVNIH INSTITUTA  - IZ STRUKTURNIH I INVESTICIJSKIH FONDOVA EU</t>
  </si>
  <si>
    <t>Mehanizam za oporavak i otpornost</t>
  </si>
  <si>
    <t xml:space="preserve">Zagreb, 7.12.2023. V2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</si>
</sst>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_-* #,##0.00\ [$€-1]_-;\-* #,##0.00\ [$€-1]_-;_-* &quot;-&quot;??\ [$€-1]_-;_-@_-"/>
  </numFmts>
  <fonts count="4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indexed="8"/>
      <name val="MS Sans Serif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000000"/>
      <name val="Open Sans"/>
    </font>
    <font>
      <sz val="8"/>
      <name val="0"/>
      <charset val="238"/>
    </font>
    <font>
      <sz val="10"/>
      <name val="Tahoma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 tint="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29">
    <xf numFmtId="0" fontId="0" fillId="0" borderId="0"/>
    <xf numFmtId="0" fontId="4" fillId="2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9" borderId="0" applyNumberFormat="0" applyBorder="0" applyAlignment="0" applyProtection="0"/>
    <xf numFmtId="0" fontId="12" fillId="1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2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2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7" fillId="2" borderId="0"/>
    <xf numFmtId="4" fontId="5" fillId="28" borderId="1" applyNumberFormat="0" applyProtection="0">
      <alignment vertical="center"/>
    </xf>
    <xf numFmtId="4" fontId="16" fillId="29" borderId="1" applyNumberFormat="0" applyProtection="0">
      <alignment vertical="center"/>
    </xf>
    <xf numFmtId="4" fontId="5" fillId="29" borderId="1" applyNumberFormat="0" applyProtection="0">
      <alignment horizontal="left" vertical="center" indent="1"/>
    </xf>
    <xf numFmtId="0" fontId="9" fillId="28" borderId="2" applyNumberFormat="0" applyProtection="0">
      <alignment horizontal="left" vertical="top" indent="1"/>
    </xf>
    <xf numFmtId="4" fontId="5" fillId="30" borderId="1" applyNumberFormat="0" applyProtection="0">
      <alignment horizontal="left" vertical="center" indent="1"/>
    </xf>
    <xf numFmtId="4" fontId="5" fillId="31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3" borderId="3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4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5" borderId="3" applyNumberFormat="0" applyProtection="0">
      <alignment horizontal="left" vertical="center" indent="1"/>
    </xf>
    <xf numFmtId="4" fontId="5" fillId="3" borderId="3" applyNumberFormat="0" applyProtection="0">
      <alignment horizontal="left" vertical="center" indent="1"/>
    </xf>
    <xf numFmtId="0" fontId="5" fillId="6" borderId="1" applyNumberFormat="0" applyProtection="0">
      <alignment horizontal="left" vertical="center" indent="1"/>
    </xf>
    <xf numFmtId="0" fontId="5" fillId="8" borderId="2" applyNumberFormat="0" applyProtection="0">
      <alignment horizontal="left" vertical="top" indent="1"/>
    </xf>
    <xf numFmtId="0" fontId="5" fillId="38" borderId="1" applyNumberFormat="0" applyProtection="0">
      <alignment horizontal="left" vertical="center" indent="1"/>
    </xf>
    <xf numFmtId="0" fontId="5" fillId="3" borderId="2" applyNumberFormat="0" applyProtection="0">
      <alignment horizontal="left" vertical="top" indent="1"/>
    </xf>
    <xf numFmtId="0" fontId="5" fillId="39" borderId="1" applyNumberFormat="0" applyProtection="0">
      <alignment horizontal="left" vertical="center" indent="1"/>
    </xf>
    <xf numFmtId="0" fontId="5" fillId="39" borderId="2" applyNumberFormat="0" applyProtection="0">
      <alignment horizontal="left" vertical="top" indent="1"/>
    </xf>
    <xf numFmtId="0" fontId="5" fillId="5" borderId="1" applyNumberFormat="0" applyProtection="0">
      <alignment horizontal="left" vertical="center" indent="1"/>
    </xf>
    <xf numFmtId="0" fontId="5" fillId="5" borderId="2" applyNumberFormat="0" applyProtection="0">
      <alignment horizontal="left" vertical="top" indent="1"/>
    </xf>
    <xf numFmtId="0" fontId="5" fillId="40" borderId="4" applyNumberFormat="0">
      <protection locked="0"/>
    </xf>
    <xf numFmtId="0" fontId="6" fillId="8" borderId="5" applyBorder="0"/>
    <xf numFmtId="4" fontId="7" fillId="41" borderId="2" applyNumberFormat="0" applyProtection="0">
      <alignment vertical="center"/>
    </xf>
    <xf numFmtId="4" fontId="16" fillId="42" borderId="6" applyNumberFormat="0" applyProtection="0">
      <alignment vertical="center"/>
    </xf>
    <xf numFmtId="4" fontId="7" fillId="6" borderId="2" applyNumberFormat="0" applyProtection="0">
      <alignment horizontal="left" vertical="center" indent="1"/>
    </xf>
    <xf numFmtId="0" fontId="7" fillId="41" borderId="2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16" fillId="43" borderId="1" applyNumberFormat="0" applyProtection="0">
      <alignment horizontal="right" vertical="center"/>
    </xf>
    <xf numFmtId="4" fontId="5" fillId="30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10" fillId="44" borderId="3" applyNumberFormat="0" applyProtection="0">
      <alignment horizontal="left" vertical="center" indent="1"/>
    </xf>
    <xf numFmtId="0" fontId="5" fillId="45" borderId="6"/>
    <xf numFmtId="4" fontId="11" fillId="40" borderId="1" applyNumberFormat="0" applyProtection="0">
      <alignment horizontal="right" vertical="center"/>
    </xf>
    <xf numFmtId="0" fontId="1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0" fontId="26" fillId="0" borderId="0"/>
    <xf numFmtId="0" fontId="29" fillId="0" borderId="0"/>
    <xf numFmtId="4" fontId="5" fillId="29" borderId="1" applyNumberFormat="0" applyProtection="0">
      <alignment horizontal="left" vertical="center" indent="1" justifyLastLine="1"/>
    </xf>
    <xf numFmtId="4" fontId="5" fillId="30" borderId="1" applyNumberFormat="0" applyProtection="0">
      <alignment horizontal="left" vertical="center" indent="1" justifyLastLine="1"/>
    </xf>
    <xf numFmtId="0" fontId="5" fillId="6" borderId="1" applyNumberFormat="0" applyProtection="0">
      <alignment horizontal="left" vertical="center" indent="1" justifyLastLine="1"/>
    </xf>
    <xf numFmtId="0" fontId="5" fillId="38" borderId="1" applyNumberFormat="0" applyProtection="0">
      <alignment horizontal="left" vertical="center" indent="1" justifyLastLine="1"/>
    </xf>
    <xf numFmtId="0" fontId="5" fillId="39" borderId="1" applyNumberFormat="0" applyProtection="0">
      <alignment horizontal="left" vertical="center" indent="1" justifyLastLine="1"/>
    </xf>
    <xf numFmtId="0" fontId="5" fillId="5" borderId="1" applyNumberFormat="0" applyProtection="0">
      <alignment horizontal="left" vertical="center" indent="1" justifyLastLine="1"/>
    </xf>
    <xf numFmtId="4" fontId="5" fillId="30" borderId="1" applyNumberFormat="0" applyProtection="0">
      <alignment horizontal="left" vertical="center" indent="1" justifyLastLine="1"/>
    </xf>
    <xf numFmtId="0" fontId="17" fillId="2" borderId="0"/>
    <xf numFmtId="4" fontId="5" fillId="37" borderId="3" applyNumberFormat="0" applyProtection="0">
      <alignment horizontal="left" vertical="center" indent="1" justifyLastLine="1"/>
    </xf>
    <xf numFmtId="4" fontId="8" fillId="8" borderId="3" applyNumberFormat="0" applyProtection="0">
      <alignment horizontal="left" vertical="center" indent="1" justifyLastLine="1"/>
    </xf>
    <xf numFmtId="4" fontId="8" fillId="8" borderId="3" applyNumberFormat="0" applyProtection="0">
      <alignment horizontal="left" vertical="center" indent="1" justifyLastLine="1"/>
    </xf>
    <xf numFmtId="4" fontId="5" fillId="5" borderId="3" applyNumberFormat="0" applyProtection="0">
      <alignment horizontal="left" vertical="center" indent="1" justifyLastLine="1"/>
    </xf>
    <xf numFmtId="4" fontId="5" fillId="3" borderId="3" applyNumberFormat="0" applyProtection="0">
      <alignment horizontal="left" vertical="center" indent="1" justifyLastLine="1"/>
    </xf>
    <xf numFmtId="4" fontId="30" fillId="0" borderId="8" applyNumberFormat="0" applyProtection="0">
      <alignment vertical="center"/>
    </xf>
    <xf numFmtId="4" fontId="10" fillId="44" borderId="3" applyNumberFormat="0" applyProtection="0">
      <alignment horizontal="left" vertical="center" indent="1" justifyLastLine="1"/>
    </xf>
    <xf numFmtId="0" fontId="30" fillId="0" borderId="8"/>
    <xf numFmtId="0" fontId="31" fillId="0" borderId="0"/>
    <xf numFmtId="0" fontId="5" fillId="6" borderId="1" applyNumberFormat="0" applyProtection="0">
      <alignment horizontal="left" vertical="center" indent="1"/>
    </xf>
    <xf numFmtId="0" fontId="22" fillId="0" borderId="7" applyNumberFormat="0" applyFill="0" applyAlignment="0" applyProtection="0"/>
    <xf numFmtId="0" fontId="17" fillId="2" borderId="0"/>
    <xf numFmtId="4" fontId="32" fillId="29" borderId="9" applyNumberFormat="0" applyProtection="0">
      <alignment vertical="center"/>
    </xf>
    <xf numFmtId="4" fontId="33" fillId="29" borderId="9" applyNumberFormat="0" applyProtection="0">
      <alignment vertical="center"/>
    </xf>
    <xf numFmtId="4" fontId="32" fillId="29" borderId="9" applyNumberFormat="0" applyProtection="0">
      <alignment horizontal="left" vertical="center" indent="1"/>
    </xf>
    <xf numFmtId="4" fontId="32" fillId="29" borderId="9" applyNumberFormat="0" applyProtection="0">
      <alignment horizontal="left" vertical="center" indent="1"/>
    </xf>
    <xf numFmtId="0" fontId="28" fillId="39" borderId="9" applyNumberFormat="0" applyProtection="0">
      <alignment horizontal="left" vertical="center" indent="1"/>
    </xf>
    <xf numFmtId="4" fontId="32" fillId="49" borderId="9" applyNumberFormat="0" applyProtection="0">
      <alignment horizontal="right" vertical="center"/>
    </xf>
    <xf numFmtId="4" fontId="32" fillId="50" borderId="9" applyNumberFormat="0" applyProtection="0">
      <alignment horizontal="right" vertical="center"/>
    </xf>
    <xf numFmtId="4" fontId="32" fillId="51" borderId="9" applyNumberFormat="0" applyProtection="0">
      <alignment horizontal="right" vertical="center"/>
    </xf>
    <xf numFmtId="4" fontId="32" fillId="48" borderId="9" applyNumberFormat="0" applyProtection="0">
      <alignment horizontal="right" vertical="center"/>
    </xf>
    <xf numFmtId="4" fontId="32" fillId="52" borderId="9" applyNumberFormat="0" applyProtection="0">
      <alignment horizontal="right" vertical="center"/>
    </xf>
    <xf numFmtId="4" fontId="32" fillId="53" borderId="9" applyNumberFormat="0" applyProtection="0">
      <alignment horizontal="right" vertical="center"/>
    </xf>
    <xf numFmtId="4" fontId="32" fillId="54" borderId="9" applyNumberFormat="0" applyProtection="0">
      <alignment horizontal="right" vertical="center"/>
    </xf>
    <xf numFmtId="4" fontId="32" fillId="55" borderId="9" applyNumberFormat="0" applyProtection="0">
      <alignment horizontal="right" vertical="center"/>
    </xf>
    <xf numFmtId="4" fontId="32" fillId="56" borderId="9" applyNumberFormat="0" applyProtection="0">
      <alignment horizontal="right" vertical="center"/>
    </xf>
    <xf numFmtId="4" fontId="34" fillId="57" borderId="9" applyNumberFormat="0" applyProtection="0">
      <alignment horizontal="left" vertical="center" indent="1"/>
    </xf>
    <xf numFmtId="4" fontId="32" fillId="58" borderId="1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0" fontId="38" fillId="39" borderId="9" applyNumberFormat="0" applyProtection="0">
      <alignment horizontal="center" vertical="center"/>
    </xf>
    <xf numFmtId="4" fontId="25" fillId="58" borderId="9" applyNumberFormat="0" applyProtection="0">
      <alignment horizontal="left" vertical="center" indent="1"/>
    </xf>
    <xf numFmtId="4" fontId="25" fillId="60" borderId="9" applyNumberFormat="0" applyProtection="0">
      <alignment horizontal="left" vertical="center" indent="1"/>
    </xf>
    <xf numFmtId="0" fontId="26" fillId="60" borderId="9" applyNumberFormat="0" applyProtection="0">
      <alignment horizontal="left" vertical="center" wrapText="1" indent="1"/>
    </xf>
    <xf numFmtId="0" fontId="26" fillId="60" borderId="9" applyNumberFormat="0" applyProtection="0">
      <alignment horizontal="left" vertical="center" indent="1"/>
    </xf>
    <xf numFmtId="0" fontId="26" fillId="61" borderId="9" applyNumberFormat="0" applyProtection="0">
      <alignment horizontal="left" vertical="center" wrapText="1" indent="1"/>
    </xf>
    <xf numFmtId="0" fontId="26" fillId="61" borderId="9" applyNumberFormat="0" applyProtection="0">
      <alignment horizontal="left" vertical="center" indent="1"/>
    </xf>
    <xf numFmtId="0" fontId="26" fillId="62" borderId="9" applyNumberFormat="0" applyProtection="0">
      <alignment horizontal="left" vertical="center" wrapText="1" indent="1"/>
    </xf>
    <xf numFmtId="0" fontId="26" fillId="62" borderId="9" applyNumberFormat="0" applyProtection="0">
      <alignment horizontal="left" vertical="center" indent="1"/>
    </xf>
    <xf numFmtId="0" fontId="26" fillId="47" borderId="9" applyNumberFormat="0" applyProtection="0">
      <alignment horizontal="left" vertical="center" wrapText="1" indent="1"/>
    </xf>
    <xf numFmtId="0" fontId="26" fillId="47" borderId="9" applyNumberFormat="0" applyProtection="0">
      <alignment horizontal="left" vertical="center" indent="1"/>
    </xf>
    <xf numFmtId="0" fontId="26" fillId="0" borderId="0"/>
    <xf numFmtId="4" fontId="32" fillId="42" borderId="9" applyNumberFormat="0" applyProtection="0">
      <alignment vertical="center"/>
    </xf>
    <xf numFmtId="4" fontId="33" fillId="42" borderId="9" applyNumberFormat="0" applyProtection="0">
      <alignment vertical="center"/>
    </xf>
    <xf numFmtId="4" fontId="32" fillId="42" borderId="9" applyNumberFormat="0" applyProtection="0">
      <alignment horizontal="left" vertical="center" indent="1"/>
    </xf>
    <xf numFmtId="4" fontId="32" fillId="42" borderId="9" applyNumberFormat="0" applyProtection="0">
      <alignment horizontal="left" vertical="center" indent="1"/>
    </xf>
    <xf numFmtId="4" fontId="32" fillId="58" borderId="9" applyNumberFormat="0" applyProtection="0">
      <alignment horizontal="right" vertical="center"/>
    </xf>
    <xf numFmtId="4" fontId="33" fillId="58" borderId="9" applyNumberFormat="0" applyProtection="0">
      <alignment horizontal="right" vertical="center"/>
    </xf>
    <xf numFmtId="0" fontId="26" fillId="47" borderId="9" applyNumberFormat="0" applyProtection="0">
      <alignment horizontal="left" vertical="center" indent="1"/>
    </xf>
    <xf numFmtId="0" fontId="28" fillId="39" borderId="9" applyNumberFormat="0" applyProtection="0">
      <alignment horizontal="center" vertical="top" wrapText="1"/>
    </xf>
    <xf numFmtId="0" fontId="37" fillId="0" borderId="0" applyNumberFormat="0" applyProtection="0"/>
    <xf numFmtId="4" fontId="36" fillId="58" borderId="9" applyNumberFormat="0" applyProtection="0">
      <alignment horizontal="right" vertical="center"/>
    </xf>
  </cellStyleXfs>
  <cellXfs count="58">
    <xf numFmtId="0" fontId="0" fillId="0" borderId="0" xfId="0"/>
    <xf numFmtId="0" fontId="1" fillId="0" borderId="0" xfId="0" applyFont="1"/>
    <xf numFmtId="0" fontId="20" fillId="30" borderId="1" xfId="28" quotePrefix="1" applyNumberFormat="1" applyFont="1">
      <alignment horizontal="left" vertical="center" indent="1"/>
    </xf>
    <xf numFmtId="0" fontId="3" fillId="0" borderId="0" xfId="0" applyFont="1"/>
    <xf numFmtId="0" fontId="2" fillId="0" borderId="0" xfId="0" applyFont="1" applyAlignment="1">
      <alignment horizontal="right"/>
    </xf>
    <xf numFmtId="3" fontId="20" fillId="28" borderId="1" xfId="24" applyNumberFormat="1" applyFont="1">
      <alignment vertical="center"/>
    </xf>
    <xf numFmtId="3" fontId="19" fillId="28" borderId="1" xfId="24" applyNumberFormat="1" applyFont="1">
      <alignment vertical="center"/>
    </xf>
    <xf numFmtId="3" fontId="5" fillId="28" borderId="1" xfId="24" applyNumberFormat="1">
      <alignment vertical="center"/>
    </xf>
    <xf numFmtId="0" fontId="5" fillId="5" borderId="1" xfId="50" quotePrefix="1">
      <alignment horizontal="left" vertical="center" indent="1"/>
    </xf>
    <xf numFmtId="3" fontId="17" fillId="0" borderId="1" xfId="58" applyNumberFormat="1" applyFont="1" applyFill="1">
      <alignment horizontal="right" vertical="center"/>
    </xf>
    <xf numFmtId="3" fontId="23" fillId="0" borderId="0" xfId="0" applyNumberFormat="1" applyFont="1" applyFill="1"/>
    <xf numFmtId="3" fontId="17" fillId="46" borderId="1" xfId="58" applyNumberFormat="1" applyFont="1" applyFill="1" applyProtection="1">
      <alignment horizontal="right" vertical="center"/>
      <protection locked="0"/>
    </xf>
    <xf numFmtId="3" fontId="17" fillId="46" borderId="1" xfId="24" applyNumberFormat="1" applyFont="1" applyFill="1">
      <alignment vertical="center"/>
    </xf>
    <xf numFmtId="3" fontId="5" fillId="46" borderId="1" xfId="24" applyNumberFormat="1" applyFill="1">
      <alignment vertical="center"/>
    </xf>
    <xf numFmtId="3" fontId="5" fillId="28" borderId="1" xfId="24" applyNumberFormat="1" applyFont="1">
      <alignment vertical="center"/>
    </xf>
    <xf numFmtId="3" fontId="17" fillId="28" borderId="1" xfId="24" applyNumberFormat="1" applyFont="1">
      <alignment vertical="center"/>
    </xf>
    <xf numFmtId="3" fontId="5" fillId="0" borderId="1" xfId="58" applyNumberFormat="1" applyFont="1">
      <alignment horizontal="right" vertical="center"/>
    </xf>
    <xf numFmtId="0" fontId="39" fillId="0" borderId="0" xfId="0" applyFont="1"/>
    <xf numFmtId="0" fontId="23" fillId="0" borderId="0" xfId="0" applyFont="1"/>
    <xf numFmtId="2" fontId="30" fillId="0" borderId="8" xfId="85" applyNumberFormat="1"/>
    <xf numFmtId="0" fontId="30" fillId="0" borderId="8" xfId="85" applyAlignment="1">
      <alignment horizontal="center" vertical="center"/>
    </xf>
    <xf numFmtId="0" fontId="5" fillId="5" borderId="1" xfId="50" quotePrefix="1" applyFont="1">
      <alignment horizontal="left" vertical="center" indent="1"/>
    </xf>
    <xf numFmtId="0" fontId="40" fillId="0" borderId="0" xfId="0" applyFont="1"/>
    <xf numFmtId="3" fontId="5" fillId="46" borderId="1" xfId="24" applyNumberFormat="1" applyFont="1" applyFill="1">
      <alignment vertical="center"/>
    </xf>
    <xf numFmtId="3" fontId="5" fillId="0" borderId="1" xfId="24" applyNumberFormat="1" applyFont="1" applyFill="1">
      <alignment vertical="center"/>
    </xf>
    <xf numFmtId="0" fontId="41" fillId="0" borderId="0" xfId="0" applyFont="1"/>
    <xf numFmtId="0" fontId="0" fillId="0" borderId="0" xfId="0" applyFont="1"/>
    <xf numFmtId="0" fontId="43" fillId="0" borderId="0" xfId="0" applyFont="1"/>
    <xf numFmtId="0" fontId="18" fillId="0" borderId="0" xfId="0" applyFont="1" applyAlignment="1">
      <alignment horizontal="center"/>
    </xf>
    <xf numFmtId="3" fontId="4" fillId="0" borderId="1" xfId="58" applyNumberFormat="1" applyFont="1" applyProtection="1">
      <alignment horizontal="right" vertical="center"/>
      <protection locked="0"/>
    </xf>
    <xf numFmtId="0" fontId="2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30" borderId="1" xfId="28" quotePrefix="1" applyNumberFormat="1" applyFont="1" applyAlignment="1">
      <alignment horizontal="center" vertical="center"/>
    </xf>
    <xf numFmtId="0" fontId="5" fillId="5" borderId="1" xfId="50" quotePrefix="1" applyAlignment="1">
      <alignment horizontal="center" vertical="center"/>
    </xf>
    <xf numFmtId="0" fontId="17" fillId="5" borderId="1" xfId="50" quotePrefix="1" applyFont="1" applyAlignment="1">
      <alignment horizontal="center" vertical="center"/>
    </xf>
    <xf numFmtId="0" fontId="5" fillId="5" borderId="1" xfId="50" quotePrefix="1" applyFont="1" applyAlignment="1">
      <alignment horizontal="center" vertical="center"/>
    </xf>
    <xf numFmtId="164" fontId="0" fillId="0" borderId="0" xfId="0" applyNumberFormat="1"/>
    <xf numFmtId="0" fontId="5" fillId="5" borderId="1" xfId="50" quotePrefix="1" applyAlignment="1">
      <alignment horizontal="left" vertical="center" indent="2"/>
    </xf>
    <xf numFmtId="0" fontId="5" fillId="5" borderId="1" xfId="50" quotePrefix="1" applyAlignment="1">
      <alignment horizontal="left" vertical="center" indent="5"/>
    </xf>
    <xf numFmtId="0" fontId="5" fillId="5" borderId="1" xfId="50" quotePrefix="1" applyAlignment="1">
      <alignment horizontal="left" vertical="center" indent="7"/>
    </xf>
    <xf numFmtId="0" fontId="5" fillId="5" borderId="1" xfId="50" quotePrefix="1" applyAlignment="1">
      <alignment horizontal="left" vertical="center" indent="8"/>
    </xf>
    <xf numFmtId="0" fontId="5" fillId="5" borderId="1" xfId="50" quotePrefix="1" applyAlignment="1">
      <alignment horizontal="left" vertical="center" indent="9"/>
    </xf>
    <xf numFmtId="0" fontId="5" fillId="5" borderId="1" xfId="50" quotePrefix="1" applyFont="1" applyAlignment="1">
      <alignment horizontal="left" vertical="center" indent="2"/>
    </xf>
    <xf numFmtId="0" fontId="5" fillId="5" borderId="1" xfId="50" quotePrefix="1" applyFont="1" applyAlignment="1">
      <alignment horizontal="left" vertical="center" indent="7"/>
    </xf>
    <xf numFmtId="0" fontId="5" fillId="5" borderId="1" xfId="50" quotePrefix="1" applyFont="1" applyAlignment="1">
      <alignment horizontal="left" vertical="center" indent="8"/>
    </xf>
    <xf numFmtId="0" fontId="20" fillId="63" borderId="1" xfId="46" quotePrefix="1" applyFont="1" applyFill="1" applyAlignment="1">
      <alignment horizontal="center" vertical="center"/>
    </xf>
    <xf numFmtId="0" fontId="20" fillId="63" borderId="1" xfId="46" quotePrefix="1" applyFont="1" applyFill="1">
      <alignment horizontal="left" vertical="center" indent="1"/>
    </xf>
    <xf numFmtId="0" fontId="19" fillId="64" borderId="1" xfId="48" quotePrefix="1" applyFont="1" applyFill="1" applyAlignment="1">
      <alignment horizontal="center" vertical="center"/>
    </xf>
    <xf numFmtId="0" fontId="19" fillId="64" borderId="1" xfId="48" quotePrefix="1" applyFont="1" applyFill="1">
      <alignment horizontal="left" vertical="center" indent="1"/>
    </xf>
    <xf numFmtId="0" fontId="20" fillId="65" borderId="1" xfId="46" quotePrefix="1" applyFont="1" applyFill="1" applyAlignment="1">
      <alignment horizontal="center" vertical="center"/>
    </xf>
    <xf numFmtId="0" fontId="20" fillId="65" borderId="1" xfId="46" quotePrefix="1" applyFont="1" applyFill="1">
      <alignment horizontal="left" vertical="center" indent="1"/>
    </xf>
    <xf numFmtId="0" fontId="20" fillId="30" borderId="1" xfId="60" quotePrefix="1" applyNumberFormat="1" applyFont="1" applyAlignment="1">
      <alignment horizontal="center" vertical="center" wrapText="1"/>
    </xf>
    <xf numFmtId="0" fontId="44" fillId="30" borderId="1" xfId="60" quotePrefix="1" applyNumberFormat="1" applyFont="1" applyAlignment="1">
      <alignment horizontal="center" vertical="center" wrapText="1"/>
    </xf>
    <xf numFmtId="3" fontId="3" fillId="0" borderId="0" xfId="0" applyNumberFormat="1" applyFont="1"/>
    <xf numFmtId="3" fontId="5" fillId="0" borderId="1" xfId="58" applyNumberFormat="1" applyFont="1" applyFill="1">
      <alignment horizontal="right" vertical="center"/>
    </xf>
    <xf numFmtId="0" fontId="4" fillId="5" borderId="1" xfId="50" quotePrefix="1" applyFont="1" applyAlignment="1">
      <alignment horizontal="center" vertical="center"/>
    </xf>
    <xf numFmtId="0" fontId="18" fillId="0" borderId="0" xfId="0" applyFont="1" applyAlignment="1">
      <alignment horizontal="center"/>
    </xf>
  </cellXfs>
  <cellStyles count="129">
    <cellStyle name="Accent1 - 20%" xfId="2" xr:uid="{00000000-0005-0000-0000-000000000000}"/>
    <cellStyle name="Accent1 - 40%" xfId="3" xr:uid="{00000000-0005-0000-0000-000001000000}"/>
    <cellStyle name="Accent1 - 60%" xfId="4" xr:uid="{00000000-0005-0000-0000-000002000000}"/>
    <cellStyle name="Accent2 - 20%" xfId="5" xr:uid="{00000000-0005-0000-0000-000003000000}"/>
    <cellStyle name="Accent2 - 40%" xfId="6" xr:uid="{00000000-0005-0000-0000-000004000000}"/>
    <cellStyle name="Accent2 - 60%" xfId="7" xr:uid="{00000000-0005-0000-0000-000005000000}"/>
    <cellStyle name="Accent3 - 20%" xfId="8" xr:uid="{00000000-0005-0000-0000-000006000000}"/>
    <cellStyle name="Accent3 - 40%" xfId="9" xr:uid="{00000000-0005-0000-0000-000007000000}"/>
    <cellStyle name="Accent3 - 60%" xfId="10" xr:uid="{00000000-0005-0000-0000-000008000000}"/>
    <cellStyle name="Accent4 - 20%" xfId="11" xr:uid="{00000000-0005-0000-0000-000009000000}"/>
    <cellStyle name="Accent4 - 40%" xfId="12" xr:uid="{00000000-0005-0000-0000-00000A000000}"/>
    <cellStyle name="Accent4 - 60%" xfId="13" xr:uid="{00000000-0005-0000-0000-00000B000000}"/>
    <cellStyle name="Accent5 - 20%" xfId="14" xr:uid="{00000000-0005-0000-0000-00000C000000}"/>
    <cellStyle name="Accent5 - 40%" xfId="15" xr:uid="{00000000-0005-0000-0000-00000D000000}"/>
    <cellStyle name="Accent5 - 60%" xfId="16" xr:uid="{00000000-0005-0000-0000-00000E000000}"/>
    <cellStyle name="Accent6 - 20%" xfId="17" xr:uid="{00000000-0005-0000-0000-00000F000000}"/>
    <cellStyle name="Accent6 - 40%" xfId="18" xr:uid="{00000000-0005-0000-0000-000010000000}"/>
    <cellStyle name="Accent6 - 60%" xfId="19" xr:uid="{00000000-0005-0000-0000-000011000000}"/>
    <cellStyle name="Comma 2" xfId="66" xr:uid="{00000000-0005-0000-0000-000012000000}"/>
    <cellStyle name="Emphasis 1" xfId="20" xr:uid="{00000000-0005-0000-0000-000012000000}"/>
    <cellStyle name="Emphasis 2" xfId="21" xr:uid="{00000000-0005-0000-0000-000013000000}"/>
    <cellStyle name="Emphasis 3" xfId="22" xr:uid="{00000000-0005-0000-0000-000014000000}"/>
    <cellStyle name="Naslov 1" xfId="88" xr:uid="{00000000-0005-0000-0000-000016000000}"/>
    <cellStyle name="Normal" xfId="0" builtinId="0"/>
    <cellStyle name="Normal 2" xfId="23" xr:uid="{00000000-0005-0000-0000-000016000000}"/>
    <cellStyle name="Normal 2 2" xfId="67" xr:uid="{00000000-0005-0000-0000-000018000000}"/>
    <cellStyle name="Normal 3" xfId="1" xr:uid="{00000000-0005-0000-0000-000017000000}"/>
    <cellStyle name="Normal 3 2" xfId="77" xr:uid="{00000000-0005-0000-0000-000019000000}"/>
    <cellStyle name="Normal 3 3" xfId="68" xr:uid="{00000000-0005-0000-0000-00001A000000}"/>
    <cellStyle name="Normal 4" xfId="89" xr:uid="{00000000-0005-0000-0000-00001B000000}"/>
    <cellStyle name="Normal 6" xfId="69" xr:uid="{00000000-0005-0000-0000-00001C000000}"/>
    <cellStyle name="Obično_01_ZAGREBAČKA ŽUPANIJA" xfId="86" xr:uid="{00000000-0005-0000-0000-00001D000000}"/>
    <cellStyle name="SAPBEXaggData" xfId="24" xr:uid="{00000000-0005-0000-0000-000018000000}"/>
    <cellStyle name="SAPBEXaggData 2" xfId="90" xr:uid="{00000000-0005-0000-0000-000024000000}"/>
    <cellStyle name="SAPBEXaggDataEmph" xfId="25" xr:uid="{00000000-0005-0000-0000-000019000000}"/>
    <cellStyle name="SAPBEXaggDataEmph 2" xfId="91" xr:uid="{00000000-0005-0000-0000-000026000000}"/>
    <cellStyle name="SAPBEXaggItem" xfId="26" xr:uid="{00000000-0005-0000-0000-00001A000000}"/>
    <cellStyle name="SAPBEXaggItem 2" xfId="92" xr:uid="{00000000-0005-0000-0000-000028000000}"/>
    <cellStyle name="SAPBEXaggItem 3" xfId="70" xr:uid="{00000000-0005-0000-0000-000027000000}"/>
    <cellStyle name="SAPBEXaggItemX" xfId="27" xr:uid="{00000000-0005-0000-0000-00001B000000}"/>
    <cellStyle name="SAPBEXaggItemX 2" xfId="93" xr:uid="{00000000-0005-0000-0000-00002A000000}"/>
    <cellStyle name="SAPBEXchaText" xfId="28" xr:uid="{00000000-0005-0000-0000-00001C000000}"/>
    <cellStyle name="SAPBEXchaText 2" xfId="94" xr:uid="{00000000-0005-0000-0000-00002C000000}"/>
    <cellStyle name="SAPBEXchaText 3" xfId="71" xr:uid="{00000000-0005-0000-0000-00002B000000}"/>
    <cellStyle name="SAPBEXexcBad7" xfId="29" xr:uid="{00000000-0005-0000-0000-00001D000000}"/>
    <cellStyle name="SAPBEXexcBad7 2" xfId="95" xr:uid="{00000000-0005-0000-0000-00002E000000}"/>
    <cellStyle name="SAPBEXexcBad8" xfId="30" xr:uid="{00000000-0005-0000-0000-00001E000000}"/>
    <cellStyle name="SAPBEXexcBad8 2" xfId="96" xr:uid="{00000000-0005-0000-0000-000030000000}"/>
    <cellStyle name="SAPBEXexcBad9" xfId="31" xr:uid="{00000000-0005-0000-0000-00001F000000}"/>
    <cellStyle name="SAPBEXexcBad9 2" xfId="97" xr:uid="{00000000-0005-0000-0000-000032000000}"/>
    <cellStyle name="SAPBEXexcCritical4" xfId="32" xr:uid="{00000000-0005-0000-0000-000020000000}"/>
    <cellStyle name="SAPBEXexcCritical4 2" xfId="98" xr:uid="{00000000-0005-0000-0000-000034000000}"/>
    <cellStyle name="SAPBEXexcCritical5" xfId="33" xr:uid="{00000000-0005-0000-0000-000021000000}"/>
    <cellStyle name="SAPBEXexcCritical5 2" xfId="99" xr:uid="{00000000-0005-0000-0000-000036000000}"/>
    <cellStyle name="SAPBEXexcCritical6" xfId="34" xr:uid="{00000000-0005-0000-0000-000022000000}"/>
    <cellStyle name="SAPBEXexcCritical6 2" xfId="100" xr:uid="{00000000-0005-0000-0000-000038000000}"/>
    <cellStyle name="SAPBEXexcGood1" xfId="35" xr:uid="{00000000-0005-0000-0000-000023000000}"/>
    <cellStyle name="SAPBEXexcGood1 2" xfId="101" xr:uid="{00000000-0005-0000-0000-00003A000000}"/>
    <cellStyle name="SAPBEXexcGood2" xfId="36" xr:uid="{00000000-0005-0000-0000-000024000000}"/>
    <cellStyle name="SAPBEXexcGood2 2" xfId="102" xr:uid="{00000000-0005-0000-0000-00003C000000}"/>
    <cellStyle name="SAPBEXexcGood3" xfId="37" xr:uid="{00000000-0005-0000-0000-000025000000}"/>
    <cellStyle name="SAPBEXexcGood3 2" xfId="103" xr:uid="{00000000-0005-0000-0000-00003E000000}"/>
    <cellStyle name="SAPBEXfilterDrill" xfId="38" xr:uid="{00000000-0005-0000-0000-000026000000}"/>
    <cellStyle name="SAPBEXfilterDrill 2" xfId="104" xr:uid="{00000000-0005-0000-0000-000040000000}"/>
    <cellStyle name="SAPBEXfilterDrill 3" xfId="78" xr:uid="{00000000-0005-0000-0000-00003F000000}"/>
    <cellStyle name="SAPBEXfilterItem" xfId="39" xr:uid="{00000000-0005-0000-0000-000027000000}"/>
    <cellStyle name="SAPBEXfilterItem 2" xfId="105" xr:uid="{00000000-0005-0000-0000-000042000000}"/>
    <cellStyle name="SAPBEXfilterItem 3" xfId="79" xr:uid="{00000000-0005-0000-0000-000041000000}"/>
    <cellStyle name="SAPBEXfilterText" xfId="40" xr:uid="{00000000-0005-0000-0000-000028000000}"/>
    <cellStyle name="SAPBEXfilterText 2" xfId="106" xr:uid="{00000000-0005-0000-0000-000044000000}"/>
    <cellStyle name="SAPBEXfilterText 3" xfId="80" xr:uid="{00000000-0005-0000-0000-000043000000}"/>
    <cellStyle name="SAPBEXformats" xfId="41" xr:uid="{00000000-0005-0000-0000-000029000000}"/>
    <cellStyle name="SAPBEXformats 2" xfId="107" xr:uid="{00000000-0005-0000-0000-000046000000}"/>
    <cellStyle name="SAPBEXheaderItem" xfId="42" xr:uid="{00000000-0005-0000-0000-00002A000000}"/>
    <cellStyle name="SAPBEXheaderItem 2" xfId="108" xr:uid="{00000000-0005-0000-0000-000048000000}"/>
    <cellStyle name="SAPBEXheaderItem 3" xfId="81" xr:uid="{00000000-0005-0000-0000-000047000000}"/>
    <cellStyle name="SAPBEXheaderText" xfId="43" xr:uid="{00000000-0005-0000-0000-00002B000000}"/>
    <cellStyle name="SAPBEXheaderText 2" xfId="109" xr:uid="{00000000-0005-0000-0000-00004A000000}"/>
    <cellStyle name="SAPBEXheaderText 3" xfId="82" xr:uid="{00000000-0005-0000-0000-000049000000}"/>
    <cellStyle name="SAPBEXHLevel0" xfId="44" xr:uid="{00000000-0005-0000-0000-00002C000000}"/>
    <cellStyle name="SAPBEXHLevel0 2" xfId="87" xr:uid="{00000000-0005-0000-0000-00004C000000}"/>
    <cellStyle name="SAPBEXHLevel0 3" xfId="110" xr:uid="{00000000-0005-0000-0000-00004D000000}"/>
    <cellStyle name="SAPBEXHLevel0 4" xfId="72" xr:uid="{00000000-0005-0000-0000-00004B000000}"/>
    <cellStyle name="SAPBEXHLevel0X" xfId="45" xr:uid="{00000000-0005-0000-0000-00002D000000}"/>
    <cellStyle name="SAPBEXHLevel0X 2" xfId="111" xr:uid="{00000000-0005-0000-0000-00004F000000}"/>
    <cellStyle name="SAPBEXHLevel1" xfId="46" xr:uid="{00000000-0005-0000-0000-00002E000000}"/>
    <cellStyle name="SAPBEXHLevel1 2" xfId="112" xr:uid="{00000000-0005-0000-0000-000051000000}"/>
    <cellStyle name="SAPBEXHLevel1 3" xfId="73" xr:uid="{00000000-0005-0000-0000-000050000000}"/>
    <cellStyle name="SAPBEXHLevel1X" xfId="47" xr:uid="{00000000-0005-0000-0000-00002F000000}"/>
    <cellStyle name="SAPBEXHLevel1X 2" xfId="113" xr:uid="{00000000-0005-0000-0000-000053000000}"/>
    <cellStyle name="SAPBEXHLevel2" xfId="48" xr:uid="{00000000-0005-0000-0000-000030000000}"/>
    <cellStyle name="SAPBEXHLevel2 2" xfId="114" xr:uid="{00000000-0005-0000-0000-000055000000}"/>
    <cellStyle name="SAPBEXHLevel2 3" xfId="74" xr:uid="{00000000-0005-0000-0000-000054000000}"/>
    <cellStyle name="SAPBEXHLevel2X" xfId="49" xr:uid="{00000000-0005-0000-0000-000031000000}"/>
    <cellStyle name="SAPBEXHLevel2X 2" xfId="115" xr:uid="{00000000-0005-0000-0000-000057000000}"/>
    <cellStyle name="SAPBEXHLevel3" xfId="50" xr:uid="{00000000-0005-0000-0000-000032000000}"/>
    <cellStyle name="SAPBEXHLevel3 2" xfId="116" xr:uid="{00000000-0005-0000-0000-000059000000}"/>
    <cellStyle name="SAPBEXHLevel3 3" xfId="75" xr:uid="{00000000-0005-0000-0000-000058000000}"/>
    <cellStyle name="SAPBEXHLevel3X" xfId="51" xr:uid="{00000000-0005-0000-0000-000033000000}"/>
    <cellStyle name="SAPBEXHLevel3X 2" xfId="117" xr:uid="{00000000-0005-0000-0000-00005B000000}"/>
    <cellStyle name="SAPBEXinputData" xfId="52" xr:uid="{00000000-0005-0000-0000-000034000000}"/>
    <cellStyle name="SAPBEXinputData 2" xfId="118" xr:uid="{00000000-0005-0000-0000-00005D000000}"/>
    <cellStyle name="SAPBEXItemHeader" xfId="53" xr:uid="{00000000-0005-0000-0000-000035000000}"/>
    <cellStyle name="SAPBEXresData" xfId="54" xr:uid="{00000000-0005-0000-0000-000036000000}"/>
    <cellStyle name="SAPBEXresData 2" xfId="119" xr:uid="{00000000-0005-0000-0000-000060000000}"/>
    <cellStyle name="SAPBEXresDataEmph" xfId="55" xr:uid="{00000000-0005-0000-0000-000037000000}"/>
    <cellStyle name="SAPBEXresDataEmph 2" xfId="120" xr:uid="{00000000-0005-0000-0000-000062000000}"/>
    <cellStyle name="SAPBEXresDataEmph 3" xfId="83" xr:uid="{00000000-0005-0000-0000-000061000000}"/>
    <cellStyle name="SAPBEXresItem" xfId="56" xr:uid="{00000000-0005-0000-0000-000038000000}"/>
    <cellStyle name="SAPBEXresItem 2" xfId="121" xr:uid="{00000000-0005-0000-0000-000064000000}"/>
    <cellStyle name="SAPBEXresItemX" xfId="57" xr:uid="{00000000-0005-0000-0000-000039000000}"/>
    <cellStyle name="SAPBEXresItemX 2" xfId="122" xr:uid="{00000000-0005-0000-0000-000066000000}"/>
    <cellStyle name="SAPBEXstdData" xfId="58" xr:uid="{00000000-0005-0000-0000-00003A000000}"/>
    <cellStyle name="SAPBEXstdData 2" xfId="123" xr:uid="{00000000-0005-0000-0000-000068000000}"/>
    <cellStyle name="SAPBEXstdDataEmph" xfId="59" xr:uid="{00000000-0005-0000-0000-00003B000000}"/>
    <cellStyle name="SAPBEXstdDataEmph 2" xfId="124" xr:uid="{00000000-0005-0000-0000-00006A000000}"/>
    <cellStyle name="SAPBEXstdItem" xfId="60" xr:uid="{00000000-0005-0000-0000-00003C000000}"/>
    <cellStyle name="SAPBEXstdItem 2" xfId="125" xr:uid="{00000000-0005-0000-0000-00006C000000}"/>
    <cellStyle name="SAPBEXstdItem 3" xfId="76" xr:uid="{00000000-0005-0000-0000-00006B000000}"/>
    <cellStyle name="SAPBEXstdItemX" xfId="61" xr:uid="{00000000-0005-0000-0000-00003D000000}"/>
    <cellStyle name="SAPBEXstdItemX 2" xfId="126" xr:uid="{00000000-0005-0000-0000-00006E000000}"/>
    <cellStyle name="SAPBEXtitle" xfId="62" xr:uid="{00000000-0005-0000-0000-00003E000000}"/>
    <cellStyle name="SAPBEXtitle 2" xfId="127" xr:uid="{00000000-0005-0000-0000-000070000000}"/>
    <cellStyle name="SAPBEXtitle 3" xfId="84" xr:uid="{00000000-0005-0000-0000-00006F000000}"/>
    <cellStyle name="SAPBEXunassignedItem" xfId="63" xr:uid="{00000000-0005-0000-0000-00003F000000}"/>
    <cellStyle name="SAPBEXunassignedItem 2" xfId="85" xr:uid="{00000000-0005-0000-0000-000071000000}"/>
    <cellStyle name="SAPBEXundefined" xfId="64" xr:uid="{00000000-0005-0000-0000-000040000000}"/>
    <cellStyle name="SAPBEXundefined 2" xfId="128" xr:uid="{00000000-0005-0000-0000-000073000000}"/>
    <cellStyle name="Sheet Title" xfId="65" xr:uid="{00000000-0005-0000-0000-00004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D6FD-4D8F-4C0A-8FC3-F511E7252CE3}">
  <dimension ref="A1:J65"/>
  <sheetViews>
    <sheetView tabSelected="1" zoomScaleNormal="100" workbookViewId="0">
      <selection activeCell="B3" sqref="B3"/>
    </sheetView>
  </sheetViews>
  <sheetFormatPr defaultRowHeight="15"/>
  <cols>
    <col min="1" max="1" width="15.85546875" style="32" customWidth="1"/>
    <col min="2" max="2" width="60.28515625" bestFit="1" customWidth="1"/>
    <col min="3" max="3" width="16.28515625" customWidth="1"/>
    <col min="4" max="4" width="13.28515625" customWidth="1"/>
    <col min="5" max="5" width="15.28515625" customWidth="1"/>
    <col min="6" max="6" width="13.85546875" customWidth="1"/>
    <col min="7" max="7" width="14" customWidth="1"/>
    <col min="8" max="8" width="11.140625" style="18" customWidth="1"/>
    <col min="10" max="10" width="14.7109375" bestFit="1" customWidth="1"/>
  </cols>
  <sheetData>
    <row r="1" spans="1:10" s="3" customFormat="1" ht="15.75">
      <c r="A1" s="30"/>
      <c r="B1" s="25"/>
      <c r="D1" s="3" t="s">
        <v>36</v>
      </c>
      <c r="F1" s="3" t="s">
        <v>36</v>
      </c>
      <c r="H1" s="17"/>
    </row>
    <row r="2" spans="1:10" s="3" customFormat="1" ht="15.75">
      <c r="A2" s="30"/>
      <c r="B2" s="25"/>
      <c r="D2" s="54"/>
      <c r="H2" s="17"/>
    </row>
    <row r="3" spans="1:10" s="26" customFormat="1" ht="21" customHeight="1">
      <c r="A3" s="31"/>
      <c r="B3" s="27" t="s">
        <v>51</v>
      </c>
      <c r="H3" s="18"/>
    </row>
    <row r="4" spans="1:10" ht="23.25">
      <c r="A4" s="57" t="s">
        <v>27</v>
      </c>
      <c r="B4" s="57"/>
      <c r="C4" s="57"/>
      <c r="D4" s="57"/>
      <c r="E4" s="57"/>
      <c r="F4" s="57"/>
      <c r="G4" s="57"/>
    </row>
    <row r="5" spans="1:10" ht="13.5" customHeight="1">
      <c r="A5" s="28"/>
      <c r="B5" s="28"/>
      <c r="C5" s="28"/>
      <c r="D5" s="28"/>
      <c r="E5" s="28"/>
      <c r="F5" s="28"/>
      <c r="G5" s="28"/>
    </row>
    <row r="6" spans="1:10">
      <c r="C6" s="4" t="s">
        <v>29</v>
      </c>
      <c r="D6" s="4" t="s">
        <v>29</v>
      </c>
      <c r="E6" s="4" t="s">
        <v>29</v>
      </c>
      <c r="F6" s="4" t="s">
        <v>29</v>
      </c>
      <c r="G6" s="4" t="s">
        <v>29</v>
      </c>
    </row>
    <row r="7" spans="1:10" s="3" customFormat="1" ht="48.75" customHeight="1">
      <c r="A7" s="33">
        <v>2942</v>
      </c>
      <c r="B7" s="2" t="s">
        <v>43</v>
      </c>
      <c r="C7" s="53" t="s">
        <v>37</v>
      </c>
      <c r="D7" s="52" t="s">
        <v>38</v>
      </c>
      <c r="E7" s="52" t="s">
        <v>39</v>
      </c>
      <c r="F7" s="52" t="s">
        <v>28</v>
      </c>
      <c r="G7" s="52" t="s">
        <v>40</v>
      </c>
      <c r="H7" s="20" t="s">
        <v>44</v>
      </c>
    </row>
    <row r="8" spans="1:10" s="3" customFormat="1" ht="15" customHeight="1">
      <c r="A8" s="46" t="s">
        <v>0</v>
      </c>
      <c r="B8" s="47" t="s">
        <v>1</v>
      </c>
      <c r="C8" s="5">
        <f>C9</f>
        <v>1746018</v>
      </c>
      <c r="D8" s="5">
        <f t="shared" ref="D8:G8" si="0">D9</f>
        <v>1821606</v>
      </c>
      <c r="E8" s="5">
        <f t="shared" si="0"/>
        <v>2443346</v>
      </c>
      <c r="F8" s="5">
        <f t="shared" si="0"/>
        <v>2414227</v>
      </c>
      <c r="G8" s="5">
        <f t="shared" si="0"/>
        <v>2006920</v>
      </c>
      <c r="H8" s="19">
        <f>E8/D8</f>
        <v>1.3413142029615626</v>
      </c>
    </row>
    <row r="9" spans="1:10" s="3" customFormat="1" ht="15.75" customHeight="1">
      <c r="A9" s="50" t="s">
        <v>23</v>
      </c>
      <c r="B9" s="51" t="s">
        <v>24</v>
      </c>
      <c r="C9" s="5">
        <f>C10</f>
        <v>1746018</v>
      </c>
      <c r="D9" s="5">
        <f t="shared" ref="D9:E9" si="1">D10</f>
        <v>1821606</v>
      </c>
      <c r="E9" s="5">
        <f t="shared" si="1"/>
        <v>2443346</v>
      </c>
      <c r="F9" s="5">
        <f t="shared" ref="F9:G9" si="2">F10</f>
        <v>2414227</v>
      </c>
      <c r="G9" s="5">
        <f t="shared" si="2"/>
        <v>2006920</v>
      </c>
      <c r="H9" s="19">
        <f t="shared" ref="H9:H58" si="3">E9/D9</f>
        <v>1.3413142029615626</v>
      </c>
    </row>
    <row r="10" spans="1:10" s="1" customFormat="1" ht="15" customHeight="1">
      <c r="A10" s="48" t="s">
        <v>21</v>
      </c>
      <c r="B10" s="49" t="s">
        <v>22</v>
      </c>
      <c r="C10" s="6">
        <f>C11+C22+C43+C53+C59</f>
        <v>1746018</v>
      </c>
      <c r="D10" s="6">
        <f t="shared" ref="D10:G10" si="4">D11+D22+D43+D53+D59</f>
        <v>1821606</v>
      </c>
      <c r="E10" s="6">
        <f t="shared" si="4"/>
        <v>2443346</v>
      </c>
      <c r="F10" s="6">
        <f t="shared" si="4"/>
        <v>2414227</v>
      </c>
      <c r="G10" s="6">
        <f t="shared" si="4"/>
        <v>2006920</v>
      </c>
      <c r="H10" s="19">
        <f t="shared" si="3"/>
        <v>1.3413142029615626</v>
      </c>
    </row>
    <row r="11" spans="1:10" ht="15" customHeight="1">
      <c r="A11" s="34" t="s">
        <v>41</v>
      </c>
      <c r="B11" s="8" t="s">
        <v>45</v>
      </c>
      <c r="C11" s="7">
        <f>C12</f>
        <v>1136571</v>
      </c>
      <c r="D11" s="7">
        <f t="shared" ref="D11:G11" si="5">D12</f>
        <v>1326701</v>
      </c>
      <c r="E11" s="7">
        <f t="shared" si="5"/>
        <v>1722546</v>
      </c>
      <c r="F11" s="7">
        <f t="shared" si="5"/>
        <v>1733427</v>
      </c>
      <c r="G11" s="7">
        <f t="shared" si="5"/>
        <v>1740120</v>
      </c>
      <c r="H11" s="19">
        <f t="shared" si="3"/>
        <v>1.2983679065592022</v>
      </c>
    </row>
    <row r="12" spans="1:10" ht="15" customHeight="1">
      <c r="A12" s="34" t="s">
        <v>16</v>
      </c>
      <c r="B12" s="8" t="s">
        <v>17</v>
      </c>
      <c r="C12" s="7">
        <f>C13</f>
        <v>1136571</v>
      </c>
      <c r="D12" s="7">
        <f t="shared" ref="D12:G12" si="6">D13</f>
        <v>1326701</v>
      </c>
      <c r="E12" s="7">
        <f t="shared" si="6"/>
        <v>1722546</v>
      </c>
      <c r="F12" s="7">
        <f t="shared" si="6"/>
        <v>1733427</v>
      </c>
      <c r="G12" s="7">
        <f t="shared" si="6"/>
        <v>1740120</v>
      </c>
      <c r="H12" s="19">
        <f t="shared" si="3"/>
        <v>1.2983679065592022</v>
      </c>
    </row>
    <row r="13" spans="1:10" ht="15" customHeight="1">
      <c r="A13" s="34" t="s">
        <v>30</v>
      </c>
      <c r="B13" s="8" t="s">
        <v>31</v>
      </c>
      <c r="C13" s="11">
        <f>C14+C19</f>
        <v>1136571</v>
      </c>
      <c r="D13" s="11">
        <f t="shared" ref="D13:G13" si="7">D14+D19</f>
        <v>1326701</v>
      </c>
      <c r="E13" s="11">
        <f t="shared" si="7"/>
        <v>1722546</v>
      </c>
      <c r="F13" s="11">
        <f t="shared" si="7"/>
        <v>1733427</v>
      </c>
      <c r="G13" s="11">
        <f t="shared" si="7"/>
        <v>1740120</v>
      </c>
      <c r="H13" s="19">
        <f t="shared" si="3"/>
        <v>1.2983679065592022</v>
      </c>
    </row>
    <row r="14" spans="1:10" ht="15" customHeight="1">
      <c r="A14" s="40" t="s">
        <v>2</v>
      </c>
      <c r="B14" s="8" t="s">
        <v>3</v>
      </c>
      <c r="C14" s="13">
        <f>C15+C16+C17+C18</f>
        <v>1136571</v>
      </c>
      <c r="D14" s="13">
        <f t="shared" ref="D14:G14" si="8">D15+D16+D17+D18</f>
        <v>1326701</v>
      </c>
      <c r="E14" s="13">
        <f t="shared" si="8"/>
        <v>1712746</v>
      </c>
      <c r="F14" s="13">
        <f t="shared" si="8"/>
        <v>1723627</v>
      </c>
      <c r="G14" s="13">
        <f t="shared" si="8"/>
        <v>1730320</v>
      </c>
      <c r="H14" s="19">
        <f t="shared" si="3"/>
        <v>1.290981163050303</v>
      </c>
    </row>
    <row r="15" spans="1:10" ht="15" customHeight="1">
      <c r="A15" s="41" t="s">
        <v>6</v>
      </c>
      <c r="B15" s="38" t="s">
        <v>7</v>
      </c>
      <c r="C15" s="9">
        <v>1119597</v>
      </c>
      <c r="D15" s="10">
        <v>1309522</v>
      </c>
      <c r="E15" s="9">
        <v>1503146</v>
      </c>
      <c r="F15" s="9">
        <v>1513931</v>
      </c>
      <c r="G15" s="9">
        <v>1520577</v>
      </c>
      <c r="H15" s="19">
        <f t="shared" si="3"/>
        <v>1.1478585315863346</v>
      </c>
      <c r="J15" s="37"/>
    </row>
    <row r="16" spans="1:10" ht="15" customHeight="1">
      <c r="A16" s="41" t="s">
        <v>4</v>
      </c>
      <c r="B16" s="38" t="s">
        <v>5</v>
      </c>
      <c r="C16" s="9">
        <v>15692</v>
      </c>
      <c r="D16" s="9">
        <v>17179</v>
      </c>
      <c r="E16" s="9">
        <v>206550</v>
      </c>
      <c r="F16" s="9">
        <v>206646</v>
      </c>
      <c r="G16" s="9">
        <v>206693</v>
      </c>
      <c r="H16" s="19">
        <f t="shared" si="3"/>
        <v>12.023400663600908</v>
      </c>
      <c r="J16" s="37"/>
    </row>
    <row r="17" spans="1:10" ht="15" customHeight="1">
      <c r="A17" s="41" t="s">
        <v>8</v>
      </c>
      <c r="B17" s="38" t="s">
        <v>9</v>
      </c>
      <c r="C17" s="9">
        <v>1282</v>
      </c>
      <c r="D17" s="9">
        <v>0</v>
      </c>
      <c r="E17" s="9">
        <v>1050</v>
      </c>
      <c r="F17" s="9">
        <v>1050</v>
      </c>
      <c r="G17" s="9">
        <v>1050</v>
      </c>
      <c r="H17" s="19">
        <v>0</v>
      </c>
      <c r="J17" s="37"/>
    </row>
    <row r="18" spans="1:10" ht="15" customHeight="1">
      <c r="A18" s="41">
        <v>37</v>
      </c>
      <c r="B18" s="38" t="s">
        <v>11</v>
      </c>
      <c r="C18" s="9">
        <v>0</v>
      </c>
      <c r="D18" s="9">
        <v>0</v>
      </c>
      <c r="E18" s="9">
        <v>2000</v>
      </c>
      <c r="F18" s="9">
        <v>2000</v>
      </c>
      <c r="G18" s="9">
        <v>2000</v>
      </c>
      <c r="H18" s="19">
        <v>0</v>
      </c>
      <c r="J18" s="37"/>
    </row>
    <row r="19" spans="1:10" ht="15" customHeight="1">
      <c r="A19" s="40" t="s">
        <v>12</v>
      </c>
      <c r="B19" s="8" t="s">
        <v>13</v>
      </c>
      <c r="C19" s="15">
        <f>C20+C21</f>
        <v>0</v>
      </c>
      <c r="D19" s="15">
        <f t="shared" ref="D19:G19" si="9">D20+D21</f>
        <v>0</v>
      </c>
      <c r="E19" s="15">
        <f t="shared" si="9"/>
        <v>9800</v>
      </c>
      <c r="F19" s="15">
        <f t="shared" si="9"/>
        <v>9800</v>
      </c>
      <c r="G19" s="15">
        <f t="shared" si="9"/>
        <v>9800</v>
      </c>
      <c r="H19" s="19">
        <v>0</v>
      </c>
      <c r="J19" s="37"/>
    </row>
    <row r="20" spans="1:10" ht="15" customHeight="1">
      <c r="A20" s="41" t="s">
        <v>18</v>
      </c>
      <c r="B20" s="38" t="s">
        <v>19</v>
      </c>
      <c r="C20" s="9">
        <v>0</v>
      </c>
      <c r="D20" s="9">
        <v>0</v>
      </c>
      <c r="E20" s="9">
        <v>1500</v>
      </c>
      <c r="F20" s="9">
        <v>1500</v>
      </c>
      <c r="G20" s="9">
        <v>1500</v>
      </c>
      <c r="H20" s="19">
        <v>0</v>
      </c>
      <c r="J20" s="37"/>
    </row>
    <row r="21" spans="1:10" ht="15" customHeight="1">
      <c r="A21" s="41" t="s">
        <v>14</v>
      </c>
      <c r="B21" s="38" t="s">
        <v>15</v>
      </c>
      <c r="C21" s="55">
        <v>0</v>
      </c>
      <c r="D21" s="55">
        <v>0</v>
      </c>
      <c r="E21" s="9">
        <v>8300</v>
      </c>
      <c r="F21" s="9">
        <v>8300</v>
      </c>
      <c r="G21" s="9">
        <v>8300</v>
      </c>
      <c r="H21" s="19">
        <v>0</v>
      </c>
      <c r="J21" s="37"/>
    </row>
    <row r="22" spans="1:10" ht="15" customHeight="1">
      <c r="A22" s="34" t="s">
        <v>42</v>
      </c>
      <c r="B22" s="8" t="s">
        <v>46</v>
      </c>
      <c r="C22" s="14">
        <f>C23</f>
        <v>429124</v>
      </c>
      <c r="D22" s="14">
        <f t="shared" ref="D22:G22" si="10">D23</f>
        <v>294539</v>
      </c>
      <c r="E22" s="14">
        <f t="shared" si="10"/>
        <v>641842</v>
      </c>
      <c r="F22" s="14">
        <f t="shared" si="10"/>
        <v>601842</v>
      </c>
      <c r="G22" s="14">
        <f t="shared" si="10"/>
        <v>187842</v>
      </c>
      <c r="H22" s="19">
        <f t="shared" si="3"/>
        <v>2.1791409626568976</v>
      </c>
      <c r="J22" s="37"/>
    </row>
    <row r="23" spans="1:10" ht="15" customHeight="1">
      <c r="A23" s="34" t="s">
        <v>16</v>
      </c>
      <c r="B23" s="8" t="s">
        <v>17</v>
      </c>
      <c r="C23" s="14">
        <f>C24+C33+C40</f>
        <v>429124</v>
      </c>
      <c r="D23" s="14">
        <f t="shared" ref="D23:G23" si="11">D24+D33+D40</f>
        <v>294539</v>
      </c>
      <c r="E23" s="14">
        <f t="shared" si="11"/>
        <v>641842</v>
      </c>
      <c r="F23" s="14">
        <f t="shared" si="11"/>
        <v>601842</v>
      </c>
      <c r="G23" s="14">
        <f t="shared" si="11"/>
        <v>187842</v>
      </c>
      <c r="H23" s="19">
        <f t="shared" si="3"/>
        <v>2.1791409626568976</v>
      </c>
    </row>
    <row r="24" spans="1:10" ht="15" customHeight="1">
      <c r="A24" s="34" t="s">
        <v>6</v>
      </c>
      <c r="B24" s="8" t="s">
        <v>34</v>
      </c>
      <c r="C24" s="14">
        <f>C25+C30</f>
        <v>221199</v>
      </c>
      <c r="D24" s="14">
        <f t="shared" ref="D24:G24" si="12">D25+D30</f>
        <v>163249</v>
      </c>
      <c r="E24" s="14">
        <f t="shared" si="12"/>
        <v>571686</v>
      </c>
      <c r="F24" s="14">
        <f t="shared" si="12"/>
        <v>572952</v>
      </c>
      <c r="G24" s="14">
        <f t="shared" si="12"/>
        <v>177952</v>
      </c>
      <c r="H24" s="19">
        <f t="shared" si="3"/>
        <v>3.5019265049096777</v>
      </c>
    </row>
    <row r="25" spans="1:10" ht="15" customHeight="1">
      <c r="A25" s="40" t="s">
        <v>2</v>
      </c>
      <c r="B25" s="38" t="s">
        <v>3</v>
      </c>
      <c r="C25" s="14">
        <f>C26+C27+C28+C29</f>
        <v>207090</v>
      </c>
      <c r="D25" s="14">
        <f t="shared" ref="D25:G25" si="13">D26+D27+D28+D29</f>
        <v>146109</v>
      </c>
      <c r="E25" s="14">
        <f t="shared" si="13"/>
        <v>504486</v>
      </c>
      <c r="F25" s="14">
        <f t="shared" si="13"/>
        <v>505752</v>
      </c>
      <c r="G25" s="14">
        <f t="shared" si="13"/>
        <v>160752</v>
      </c>
      <c r="H25" s="19">
        <f t="shared" si="3"/>
        <v>3.4528057819846825</v>
      </c>
    </row>
    <row r="26" spans="1:10" ht="15" customHeight="1">
      <c r="A26" s="41" t="s">
        <v>6</v>
      </c>
      <c r="B26" s="38" t="s">
        <v>7</v>
      </c>
      <c r="C26" s="16">
        <v>61708</v>
      </c>
      <c r="D26" s="16">
        <v>59730</v>
      </c>
      <c r="E26" s="16">
        <v>243170</v>
      </c>
      <c r="F26" s="16">
        <v>243170</v>
      </c>
      <c r="G26" s="16">
        <v>78580</v>
      </c>
      <c r="H26" s="19">
        <f t="shared" si="3"/>
        <v>4.0711535241921979</v>
      </c>
    </row>
    <row r="27" spans="1:10" ht="15" customHeight="1">
      <c r="A27" s="41" t="s">
        <v>4</v>
      </c>
      <c r="B27" s="38" t="s">
        <v>5</v>
      </c>
      <c r="C27" s="16">
        <v>145370</v>
      </c>
      <c r="D27" s="16">
        <v>84123</v>
      </c>
      <c r="E27" s="16">
        <v>255326</v>
      </c>
      <c r="F27" s="16">
        <v>256592</v>
      </c>
      <c r="G27" s="16">
        <v>80242</v>
      </c>
      <c r="H27" s="19">
        <f t="shared" si="3"/>
        <v>3.0351509099770575</v>
      </c>
    </row>
    <row r="28" spans="1:10" ht="15" customHeight="1">
      <c r="A28" s="41">
        <v>34</v>
      </c>
      <c r="B28" s="38" t="s">
        <v>9</v>
      </c>
      <c r="C28" s="16">
        <v>12</v>
      </c>
      <c r="D28" s="16">
        <v>0</v>
      </c>
      <c r="E28" s="16">
        <v>2040</v>
      </c>
      <c r="F28" s="16">
        <v>2040</v>
      </c>
      <c r="G28" s="16">
        <v>660</v>
      </c>
      <c r="H28" s="19">
        <v>0</v>
      </c>
    </row>
    <row r="29" spans="1:10" ht="15" customHeight="1">
      <c r="A29" s="41" t="s">
        <v>10</v>
      </c>
      <c r="B29" s="38" t="s">
        <v>11</v>
      </c>
      <c r="C29" s="16">
        <v>0</v>
      </c>
      <c r="D29" s="16">
        <v>2256</v>
      </c>
      <c r="E29" s="29">
        <v>3950</v>
      </c>
      <c r="F29" s="29">
        <v>3950</v>
      </c>
      <c r="G29" s="29">
        <v>1270</v>
      </c>
      <c r="H29" s="19">
        <f t="shared" si="3"/>
        <v>1.750886524822695</v>
      </c>
    </row>
    <row r="30" spans="1:10" ht="15" customHeight="1">
      <c r="A30" s="40" t="s">
        <v>12</v>
      </c>
      <c r="B30" s="8" t="s">
        <v>13</v>
      </c>
      <c r="C30" s="14">
        <f>C31+C32</f>
        <v>14109</v>
      </c>
      <c r="D30" s="14">
        <f t="shared" ref="D30:G30" si="14">D31+D32</f>
        <v>17140</v>
      </c>
      <c r="E30" s="14">
        <f t="shared" si="14"/>
        <v>67200</v>
      </c>
      <c r="F30" s="14">
        <f t="shared" si="14"/>
        <v>67200</v>
      </c>
      <c r="G30" s="14">
        <f t="shared" si="14"/>
        <v>17200</v>
      </c>
      <c r="H30" s="19">
        <f t="shared" si="3"/>
        <v>3.9206534422403734</v>
      </c>
    </row>
    <row r="31" spans="1:10" ht="15" customHeight="1">
      <c r="A31" s="41">
        <v>41</v>
      </c>
      <c r="B31" s="38" t="s">
        <v>19</v>
      </c>
      <c r="C31" s="16">
        <v>351</v>
      </c>
      <c r="D31" s="16">
        <v>4897</v>
      </c>
      <c r="E31" s="29">
        <v>21000</v>
      </c>
      <c r="F31" s="29">
        <v>21000</v>
      </c>
      <c r="G31" s="29">
        <v>4530</v>
      </c>
      <c r="H31" s="19">
        <f t="shared" si="3"/>
        <v>4.2883397998774759</v>
      </c>
    </row>
    <row r="32" spans="1:10" ht="15" customHeight="1">
      <c r="A32" s="41" t="s">
        <v>14</v>
      </c>
      <c r="B32" s="38" t="s">
        <v>15</v>
      </c>
      <c r="C32" s="16">
        <v>13758</v>
      </c>
      <c r="D32" s="16">
        <v>12243</v>
      </c>
      <c r="E32" s="16">
        <v>46200</v>
      </c>
      <c r="F32" s="16">
        <v>46200</v>
      </c>
      <c r="G32" s="16">
        <v>12670</v>
      </c>
      <c r="H32" s="19">
        <f t="shared" si="3"/>
        <v>3.7735849056603774</v>
      </c>
    </row>
    <row r="33" spans="1:8" ht="15" customHeight="1">
      <c r="A33" s="34" t="s">
        <v>32</v>
      </c>
      <c r="B33" s="8" t="s">
        <v>33</v>
      </c>
      <c r="C33" s="14">
        <f>C34+C38</f>
        <v>204373</v>
      </c>
      <c r="D33" s="14">
        <f t="shared" ref="D33:G33" si="15">D34+D38</f>
        <v>129697</v>
      </c>
      <c r="E33" s="14">
        <f t="shared" si="15"/>
        <v>68366</v>
      </c>
      <c r="F33" s="14">
        <f t="shared" si="15"/>
        <v>27100</v>
      </c>
      <c r="G33" s="14">
        <f t="shared" si="15"/>
        <v>8100</v>
      </c>
      <c r="H33" s="19">
        <f t="shared" si="3"/>
        <v>0.52712090487829322</v>
      </c>
    </row>
    <row r="34" spans="1:8" ht="15" customHeight="1">
      <c r="A34" s="40" t="s">
        <v>2</v>
      </c>
      <c r="B34" s="8" t="s">
        <v>3</v>
      </c>
      <c r="C34" s="14">
        <f>C35+C36+C37</f>
        <v>169699</v>
      </c>
      <c r="D34" s="14">
        <f t="shared" ref="D34:G34" si="16">D35+D36+D37</f>
        <v>119610</v>
      </c>
      <c r="E34" s="14">
        <f t="shared" si="16"/>
        <v>68366</v>
      </c>
      <c r="F34" s="14">
        <f t="shared" si="16"/>
        <v>27100</v>
      </c>
      <c r="G34" s="14">
        <f t="shared" si="16"/>
        <v>8100</v>
      </c>
      <c r="H34" s="19">
        <f t="shared" si="3"/>
        <v>0.57157428308669844</v>
      </c>
    </row>
    <row r="35" spans="1:8" ht="15" customHeight="1">
      <c r="A35" s="41">
        <v>31</v>
      </c>
      <c r="B35" s="38" t="s">
        <v>7</v>
      </c>
      <c r="C35" s="16">
        <v>61629</v>
      </c>
      <c r="D35" s="16">
        <v>64405</v>
      </c>
      <c r="E35" s="16">
        <v>55076</v>
      </c>
      <c r="F35" s="16">
        <v>18658</v>
      </c>
      <c r="G35" s="16">
        <v>0</v>
      </c>
      <c r="H35" s="19">
        <f t="shared" si="3"/>
        <v>0.85515099759335456</v>
      </c>
    </row>
    <row r="36" spans="1:8" ht="15" customHeight="1">
      <c r="A36" s="41" t="s">
        <v>4</v>
      </c>
      <c r="B36" s="38" t="s">
        <v>5</v>
      </c>
      <c r="C36" s="16">
        <v>106079</v>
      </c>
      <c r="D36" s="16">
        <v>53081</v>
      </c>
      <c r="E36" s="16">
        <v>13290</v>
      </c>
      <c r="F36" s="16">
        <v>8442</v>
      </c>
      <c r="G36" s="16">
        <v>8100</v>
      </c>
      <c r="H36" s="19">
        <f t="shared" si="3"/>
        <v>0.25037207286976509</v>
      </c>
    </row>
    <row r="37" spans="1:8" ht="15" customHeight="1">
      <c r="A37" s="41" t="s">
        <v>10</v>
      </c>
      <c r="B37" s="38" t="s">
        <v>11</v>
      </c>
      <c r="C37" s="16">
        <v>1991</v>
      </c>
      <c r="D37" s="16">
        <v>2124</v>
      </c>
      <c r="E37" s="16">
        <v>0</v>
      </c>
      <c r="F37" s="16">
        <v>0</v>
      </c>
      <c r="G37" s="16">
        <v>0</v>
      </c>
      <c r="H37" s="19">
        <f t="shared" si="3"/>
        <v>0</v>
      </c>
    </row>
    <row r="38" spans="1:8" ht="15" customHeight="1">
      <c r="A38" s="40" t="s">
        <v>12</v>
      </c>
      <c r="B38" s="8" t="s">
        <v>13</v>
      </c>
      <c r="C38" s="14">
        <f>C39</f>
        <v>34674</v>
      </c>
      <c r="D38" s="14">
        <f t="shared" ref="D38:G38" si="17">D39</f>
        <v>10087</v>
      </c>
      <c r="E38" s="14">
        <f t="shared" si="17"/>
        <v>0</v>
      </c>
      <c r="F38" s="14">
        <f t="shared" si="17"/>
        <v>0</v>
      </c>
      <c r="G38" s="14">
        <f t="shared" si="17"/>
        <v>0</v>
      </c>
      <c r="H38" s="19">
        <f t="shared" si="3"/>
        <v>0</v>
      </c>
    </row>
    <row r="39" spans="1:8" ht="15" customHeight="1">
      <c r="A39" s="41" t="s">
        <v>14</v>
      </c>
      <c r="B39" s="38" t="s">
        <v>15</v>
      </c>
      <c r="C39" s="16">
        <v>34674</v>
      </c>
      <c r="D39" s="16">
        <v>10087</v>
      </c>
      <c r="E39" s="16">
        <v>0</v>
      </c>
      <c r="F39" s="16">
        <v>0</v>
      </c>
      <c r="G39" s="16">
        <v>0</v>
      </c>
      <c r="H39" s="19">
        <f t="shared" si="3"/>
        <v>0</v>
      </c>
    </row>
    <row r="40" spans="1:8" ht="15" customHeight="1">
      <c r="A40" s="34">
        <v>61</v>
      </c>
      <c r="B40" s="8" t="s">
        <v>35</v>
      </c>
      <c r="C40" s="14">
        <f>C41</f>
        <v>3552</v>
      </c>
      <c r="D40" s="14">
        <f t="shared" ref="D40:G40" si="18">D41</f>
        <v>1593</v>
      </c>
      <c r="E40" s="14">
        <f t="shared" si="18"/>
        <v>1790</v>
      </c>
      <c r="F40" s="14">
        <f t="shared" si="18"/>
        <v>1790</v>
      </c>
      <c r="G40" s="14">
        <f t="shared" si="18"/>
        <v>1790</v>
      </c>
      <c r="H40" s="19">
        <f t="shared" si="3"/>
        <v>1.1236660389202762</v>
      </c>
    </row>
    <row r="41" spans="1:8" ht="15" customHeight="1">
      <c r="A41" s="40" t="s">
        <v>2</v>
      </c>
      <c r="B41" s="8" t="s">
        <v>3</v>
      </c>
      <c r="C41" s="14">
        <f>C42</f>
        <v>3552</v>
      </c>
      <c r="D41" s="14">
        <f t="shared" ref="D41:E41" si="19">D42</f>
        <v>1593</v>
      </c>
      <c r="E41" s="14">
        <f t="shared" si="19"/>
        <v>1790</v>
      </c>
      <c r="F41" s="14">
        <f t="shared" ref="F41:G41" si="20">F42</f>
        <v>1790</v>
      </c>
      <c r="G41" s="14">
        <f t="shared" si="20"/>
        <v>1790</v>
      </c>
      <c r="H41" s="19">
        <f t="shared" si="3"/>
        <v>1.1236660389202762</v>
      </c>
    </row>
    <row r="42" spans="1:8" ht="15" customHeight="1">
      <c r="A42" s="41" t="s">
        <v>4</v>
      </c>
      <c r="B42" s="38" t="s">
        <v>5</v>
      </c>
      <c r="C42" s="16">
        <v>3552</v>
      </c>
      <c r="D42" s="16">
        <v>1593</v>
      </c>
      <c r="E42" s="16">
        <v>1790</v>
      </c>
      <c r="F42" s="16">
        <v>1790</v>
      </c>
      <c r="G42" s="16">
        <v>1790</v>
      </c>
      <c r="H42" s="19">
        <f t="shared" si="3"/>
        <v>1.1236660389202762</v>
      </c>
    </row>
    <row r="43" spans="1:8" ht="15" customHeight="1">
      <c r="A43" s="39" t="s">
        <v>47</v>
      </c>
      <c r="B43" s="8" t="s">
        <v>26</v>
      </c>
      <c r="C43" s="23">
        <f>C44</f>
        <v>180323</v>
      </c>
      <c r="D43" s="23">
        <f t="shared" ref="D43:G43" si="21">D44</f>
        <v>199347</v>
      </c>
      <c r="E43" s="12">
        <f t="shared" si="21"/>
        <v>0</v>
      </c>
      <c r="F43" s="12">
        <f t="shared" si="21"/>
        <v>0</v>
      </c>
      <c r="G43" s="12">
        <f t="shared" si="21"/>
        <v>0</v>
      </c>
      <c r="H43" s="19">
        <f t="shared" si="3"/>
        <v>0</v>
      </c>
    </row>
    <row r="44" spans="1:8" ht="15" customHeight="1">
      <c r="A44" s="34" t="s">
        <v>16</v>
      </c>
      <c r="B44" s="8" t="s">
        <v>17</v>
      </c>
      <c r="C44" s="23">
        <f>C45</f>
        <v>180323</v>
      </c>
      <c r="D44" s="23">
        <f t="shared" ref="D44:G44" si="22">D45</f>
        <v>199347</v>
      </c>
      <c r="E44" s="12">
        <f t="shared" si="22"/>
        <v>0</v>
      </c>
      <c r="F44" s="12">
        <f t="shared" si="22"/>
        <v>0</v>
      </c>
      <c r="G44" s="12">
        <f t="shared" si="22"/>
        <v>0</v>
      </c>
      <c r="H44" s="19">
        <f t="shared" si="3"/>
        <v>0</v>
      </c>
    </row>
    <row r="45" spans="1:8" ht="15" customHeight="1">
      <c r="A45" s="34" t="s">
        <v>30</v>
      </c>
      <c r="B45" s="8" t="s">
        <v>31</v>
      </c>
      <c r="C45" s="23">
        <f>C46+C50</f>
        <v>180323</v>
      </c>
      <c r="D45" s="12">
        <f t="shared" ref="D45:G45" si="23">D46+D50</f>
        <v>199347</v>
      </c>
      <c r="E45" s="12">
        <f t="shared" si="23"/>
        <v>0</v>
      </c>
      <c r="F45" s="12">
        <f t="shared" si="23"/>
        <v>0</v>
      </c>
      <c r="G45" s="12">
        <f t="shared" si="23"/>
        <v>0</v>
      </c>
      <c r="H45" s="19">
        <f t="shared" si="3"/>
        <v>0</v>
      </c>
    </row>
    <row r="46" spans="1:8" ht="15" customHeight="1">
      <c r="A46" s="40" t="s">
        <v>2</v>
      </c>
      <c r="B46" s="8" t="s">
        <v>3</v>
      </c>
      <c r="C46" s="23">
        <f>C47+C48+C49</f>
        <v>175111</v>
      </c>
      <c r="D46" s="12">
        <f t="shared" ref="D46:G46" si="24">D47+D48+D49</f>
        <v>193379</v>
      </c>
      <c r="E46" s="12">
        <f t="shared" si="24"/>
        <v>0</v>
      </c>
      <c r="F46" s="12">
        <f t="shared" si="24"/>
        <v>0</v>
      </c>
      <c r="G46" s="12">
        <f t="shared" si="24"/>
        <v>0</v>
      </c>
      <c r="H46" s="19">
        <f t="shared" si="3"/>
        <v>0</v>
      </c>
    </row>
    <row r="47" spans="1:8" ht="15" customHeight="1">
      <c r="A47" s="42" t="s">
        <v>4</v>
      </c>
      <c r="B47" s="8" t="s">
        <v>5</v>
      </c>
      <c r="C47" s="55">
        <v>171354</v>
      </c>
      <c r="D47" s="9">
        <v>191736</v>
      </c>
      <c r="E47" s="9"/>
      <c r="F47" s="9"/>
      <c r="G47" s="9"/>
      <c r="H47" s="19">
        <f t="shared" si="3"/>
        <v>0</v>
      </c>
    </row>
    <row r="48" spans="1:8" ht="15" customHeight="1">
      <c r="A48" s="42" t="s">
        <v>8</v>
      </c>
      <c r="B48" s="8" t="s">
        <v>9</v>
      </c>
      <c r="C48" s="55">
        <v>1793</v>
      </c>
      <c r="D48" s="9">
        <v>1344</v>
      </c>
      <c r="E48" s="9"/>
      <c r="F48" s="9"/>
      <c r="G48" s="9"/>
      <c r="H48" s="19">
        <f t="shared" si="3"/>
        <v>0</v>
      </c>
    </row>
    <row r="49" spans="1:8" ht="15" customHeight="1">
      <c r="A49" s="42">
        <v>37</v>
      </c>
      <c r="B49" s="8" t="s">
        <v>11</v>
      </c>
      <c r="C49" s="55">
        <v>1964</v>
      </c>
      <c r="D49" s="9">
        <v>299</v>
      </c>
      <c r="E49" s="9"/>
      <c r="F49" s="9"/>
      <c r="G49" s="9"/>
      <c r="H49" s="19">
        <f t="shared" si="3"/>
        <v>0</v>
      </c>
    </row>
    <row r="50" spans="1:8" ht="15" customHeight="1">
      <c r="A50" s="40" t="s">
        <v>12</v>
      </c>
      <c r="B50" s="8" t="s">
        <v>13</v>
      </c>
      <c r="C50" s="14">
        <f>C51+C52</f>
        <v>5212</v>
      </c>
      <c r="D50" s="14">
        <f t="shared" ref="D50:G50" si="25">D51+D52</f>
        <v>5968</v>
      </c>
      <c r="E50" s="14">
        <f t="shared" si="25"/>
        <v>0</v>
      </c>
      <c r="F50" s="14">
        <f t="shared" si="25"/>
        <v>0</v>
      </c>
      <c r="G50" s="14">
        <f t="shared" si="25"/>
        <v>0</v>
      </c>
      <c r="H50" s="19">
        <f t="shared" si="3"/>
        <v>0</v>
      </c>
    </row>
    <row r="51" spans="1:8" ht="15" customHeight="1">
      <c r="A51" s="41">
        <v>41</v>
      </c>
      <c r="B51" s="38" t="s">
        <v>19</v>
      </c>
      <c r="C51" s="16">
        <v>0</v>
      </c>
      <c r="D51" s="16">
        <v>2239</v>
      </c>
      <c r="E51" s="29">
        <v>0</v>
      </c>
      <c r="F51" s="29">
        <v>0</v>
      </c>
      <c r="G51" s="29">
        <v>0</v>
      </c>
      <c r="H51" s="19">
        <f t="shared" si="3"/>
        <v>0</v>
      </c>
    </row>
    <row r="52" spans="1:8" ht="15" customHeight="1">
      <c r="A52" s="41" t="s">
        <v>14</v>
      </c>
      <c r="B52" s="38" t="s">
        <v>15</v>
      </c>
      <c r="C52" s="16">
        <v>5212</v>
      </c>
      <c r="D52" s="16">
        <v>3729</v>
      </c>
      <c r="E52" s="16">
        <v>0</v>
      </c>
      <c r="F52" s="16">
        <v>0</v>
      </c>
      <c r="G52" s="16">
        <v>0</v>
      </c>
      <c r="H52" s="19">
        <f t="shared" si="3"/>
        <v>0</v>
      </c>
    </row>
    <row r="53" spans="1:8" s="22" customFormat="1" ht="15" customHeight="1">
      <c r="A53" s="35" t="s">
        <v>25</v>
      </c>
      <c r="B53" s="21" t="s">
        <v>20</v>
      </c>
      <c r="C53" s="14">
        <f>C54</f>
        <v>0</v>
      </c>
      <c r="D53" s="14">
        <f t="shared" ref="D53:G53" si="26">D54</f>
        <v>1019</v>
      </c>
      <c r="E53" s="14">
        <f t="shared" si="26"/>
        <v>0</v>
      </c>
      <c r="F53" s="14">
        <f t="shared" si="26"/>
        <v>0</v>
      </c>
      <c r="G53" s="14">
        <f t="shared" si="26"/>
        <v>0</v>
      </c>
      <c r="H53" s="19">
        <f t="shared" si="3"/>
        <v>0</v>
      </c>
    </row>
    <row r="54" spans="1:8" s="22" customFormat="1" ht="15" customHeight="1">
      <c r="A54" s="36" t="s">
        <v>16</v>
      </c>
      <c r="B54" s="21" t="s">
        <v>17</v>
      </c>
      <c r="C54" s="14">
        <f>C55</f>
        <v>0</v>
      </c>
      <c r="D54" s="14">
        <f t="shared" ref="D54:E54" si="27">D55</f>
        <v>1019</v>
      </c>
      <c r="E54" s="14">
        <f t="shared" si="27"/>
        <v>0</v>
      </c>
      <c r="F54" s="14">
        <f t="shared" ref="F54:G55" si="28">F55</f>
        <v>0</v>
      </c>
      <c r="G54" s="14">
        <f t="shared" si="28"/>
        <v>0</v>
      </c>
      <c r="H54" s="19">
        <f t="shared" si="3"/>
        <v>0</v>
      </c>
    </row>
    <row r="55" spans="1:8" s="22" customFormat="1" ht="15" customHeight="1">
      <c r="A55" s="36" t="s">
        <v>30</v>
      </c>
      <c r="B55" s="21" t="s">
        <v>31</v>
      </c>
      <c r="C55" s="11">
        <f>C56</f>
        <v>0</v>
      </c>
      <c r="D55" s="11">
        <f t="shared" ref="D55:E55" si="29">D56</f>
        <v>1019</v>
      </c>
      <c r="E55" s="11">
        <f t="shared" si="29"/>
        <v>0</v>
      </c>
      <c r="F55" s="11">
        <f t="shared" si="28"/>
        <v>0</v>
      </c>
      <c r="G55" s="11">
        <f t="shared" si="28"/>
        <v>0</v>
      </c>
      <c r="H55" s="19">
        <f t="shared" si="3"/>
        <v>0</v>
      </c>
    </row>
    <row r="56" spans="1:8" s="22" customFormat="1" ht="15" customHeight="1">
      <c r="A56" s="44" t="s">
        <v>2</v>
      </c>
      <c r="B56" s="21" t="s">
        <v>3</v>
      </c>
      <c r="C56" s="23">
        <f>C57+C58</f>
        <v>0</v>
      </c>
      <c r="D56" s="23">
        <f t="shared" ref="D56:G56" si="30">D57+D58</f>
        <v>1019</v>
      </c>
      <c r="E56" s="23">
        <f t="shared" si="30"/>
        <v>0</v>
      </c>
      <c r="F56" s="23">
        <f t="shared" si="30"/>
        <v>0</v>
      </c>
      <c r="G56" s="23">
        <f t="shared" si="30"/>
        <v>0</v>
      </c>
      <c r="H56" s="19">
        <f t="shared" si="3"/>
        <v>0</v>
      </c>
    </row>
    <row r="57" spans="1:8" s="22" customFormat="1" ht="15" customHeight="1">
      <c r="A57" s="41" t="s">
        <v>6</v>
      </c>
      <c r="B57" s="38" t="s">
        <v>7</v>
      </c>
      <c r="C57" s="24">
        <v>0</v>
      </c>
      <c r="D57" s="24">
        <v>763</v>
      </c>
      <c r="E57" s="24"/>
      <c r="F57" s="24">
        <v>0</v>
      </c>
      <c r="G57" s="24">
        <v>0</v>
      </c>
      <c r="H57" s="19">
        <f t="shared" si="3"/>
        <v>0</v>
      </c>
    </row>
    <row r="58" spans="1:8" s="22" customFormat="1" ht="15" customHeight="1">
      <c r="A58" s="45" t="s">
        <v>4</v>
      </c>
      <c r="B58" s="43" t="s">
        <v>5</v>
      </c>
      <c r="C58" s="9">
        <v>0</v>
      </c>
      <c r="D58" s="9">
        <v>256</v>
      </c>
      <c r="E58" s="9"/>
      <c r="F58" s="9">
        <v>0</v>
      </c>
      <c r="G58" s="9">
        <v>0</v>
      </c>
      <c r="H58" s="19">
        <f t="shared" si="3"/>
        <v>0</v>
      </c>
    </row>
    <row r="59" spans="1:8" s="22" customFormat="1" ht="15" customHeight="1">
      <c r="A59" s="56" t="s">
        <v>48</v>
      </c>
      <c r="B59" s="21" t="s">
        <v>49</v>
      </c>
      <c r="C59" s="14">
        <f>C60</f>
        <v>0</v>
      </c>
      <c r="D59" s="14">
        <f t="shared" ref="D59:G61" si="31">D60</f>
        <v>0</v>
      </c>
      <c r="E59" s="14">
        <f t="shared" si="31"/>
        <v>78958</v>
      </c>
      <c r="F59" s="14">
        <f t="shared" si="31"/>
        <v>78958</v>
      </c>
      <c r="G59" s="14">
        <f t="shared" si="31"/>
        <v>78958</v>
      </c>
      <c r="H59" s="19">
        <v>0</v>
      </c>
    </row>
    <row r="60" spans="1:8" s="22" customFormat="1" ht="15" customHeight="1">
      <c r="A60" s="36" t="s">
        <v>16</v>
      </c>
      <c r="B60" s="21" t="s">
        <v>17</v>
      </c>
      <c r="C60" s="14">
        <f>C61</f>
        <v>0</v>
      </c>
      <c r="D60" s="14">
        <f t="shared" si="31"/>
        <v>0</v>
      </c>
      <c r="E60" s="14">
        <f t="shared" si="31"/>
        <v>78958</v>
      </c>
      <c r="F60" s="14">
        <f t="shared" si="31"/>
        <v>78958</v>
      </c>
      <c r="G60" s="14">
        <f t="shared" si="31"/>
        <v>78958</v>
      </c>
      <c r="H60" s="19">
        <v>0</v>
      </c>
    </row>
    <row r="61" spans="1:8" s="22" customFormat="1" ht="15" customHeight="1">
      <c r="A61" s="36">
        <v>581</v>
      </c>
      <c r="B61" s="21" t="s">
        <v>50</v>
      </c>
      <c r="C61" s="11">
        <f>C62</f>
        <v>0</v>
      </c>
      <c r="D61" s="11">
        <f t="shared" si="31"/>
        <v>0</v>
      </c>
      <c r="E61" s="11">
        <f t="shared" si="31"/>
        <v>78958</v>
      </c>
      <c r="F61" s="11">
        <f t="shared" si="31"/>
        <v>78958</v>
      </c>
      <c r="G61" s="11">
        <f t="shared" si="31"/>
        <v>78958</v>
      </c>
      <c r="H61" s="19">
        <v>0</v>
      </c>
    </row>
    <row r="62" spans="1:8" s="22" customFormat="1" ht="15" customHeight="1">
      <c r="A62" s="44" t="s">
        <v>2</v>
      </c>
      <c r="B62" s="21" t="s">
        <v>3</v>
      </c>
      <c r="C62" s="23">
        <f>C63+C64</f>
        <v>0</v>
      </c>
      <c r="D62" s="23">
        <f t="shared" ref="D62:G62" si="32">D63+D64</f>
        <v>0</v>
      </c>
      <c r="E62" s="23">
        <f t="shared" si="32"/>
        <v>78958</v>
      </c>
      <c r="F62" s="23">
        <f t="shared" si="32"/>
        <v>78958</v>
      </c>
      <c r="G62" s="23">
        <f t="shared" si="32"/>
        <v>78958</v>
      </c>
      <c r="H62" s="19">
        <v>0</v>
      </c>
    </row>
    <row r="63" spans="1:8" s="22" customFormat="1" ht="15" customHeight="1">
      <c r="A63" s="41" t="s">
        <v>6</v>
      </c>
      <c r="B63" s="38" t="s">
        <v>7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19">
        <v>0</v>
      </c>
    </row>
    <row r="64" spans="1:8" s="22" customFormat="1" ht="15" customHeight="1">
      <c r="A64" s="45" t="s">
        <v>4</v>
      </c>
      <c r="B64" s="43" t="s">
        <v>5</v>
      </c>
      <c r="C64" s="9">
        <v>0</v>
      </c>
      <c r="D64" s="9">
        <v>0</v>
      </c>
      <c r="E64" s="9">
        <v>78958</v>
      </c>
      <c r="F64" s="9">
        <v>78958</v>
      </c>
      <c r="G64" s="9">
        <v>78958</v>
      </c>
      <c r="H64" s="19">
        <v>0</v>
      </c>
    </row>
    <row r="65" ht="15" customHeight="1"/>
  </sheetData>
  <mergeCells count="1">
    <mergeCell ref="A4:G4"/>
  </mergeCells>
  <dataValidations count="1">
    <dataValidation type="whole" allowBlank="1" showInputMessage="1" showErrorMessage="1" errorTitle="GREŠKA" error="U ovo polje je dozvoljen unos samo brojčanih vrijednosti (bez decimala!)" sqref="E51:G51 C55:G55 E29:G29 E31:G31 C13:G13 C61:G61" xr:uid="{B0CA6841-830F-4366-AD6B-0FEADA54DB33}">
      <formula1>0</formula1>
      <formula2>10000000000</formula2>
    </dataValidation>
  </dataValidations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020IPU POSEBNI DIO 2024-26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Nela Gubić</cp:lastModifiedBy>
  <cp:lastPrinted>2023-01-12T12:56:15Z</cp:lastPrinted>
  <dcterms:created xsi:type="dcterms:W3CDTF">2022-09-23T10:37:40Z</dcterms:created>
  <dcterms:modified xsi:type="dcterms:W3CDTF">2024-02-05T16:02:41Z</dcterms:modified>
</cp:coreProperties>
</file>